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info\OneDrive\Рабочий стол\АВГУСТ кофе\прайсы Август\"/>
    </mc:Choice>
  </mc:AlternateContent>
  <xr:revisionPtr revIDLastSave="0" documentId="13_ncr:1_{0C8D6606-5F6F-4FC4-83BE-D34D6A56AD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д эспрессо" sheetId="3" r:id="rId1"/>
    <sheet name="под фильтр" sheetId="2" r:id="rId2"/>
    <sheet name="ДРИП-КОФЕ" sheetId="5" r:id="rId3"/>
    <sheet name="Кофейные аксессуары" sheetId="7" r:id="rId4"/>
    <sheet name="условия доставки" sheetId="4" r:id="rId5"/>
  </sheets>
  <calcPr calcId="191029" refMode="R1C1"/>
  <extLst>
    <ext uri="GoogleSheetsCustomDataVersion1">
      <go:sheetsCustomData xmlns:go="http://customooxmlschemas.google.com/" r:id="" roundtripDataSignature="AMtx7miJ/tTgKUol6328fyWYhVDHyYzV0A=="/>
    </ext>
  </extLst>
</workbook>
</file>

<file path=xl/calcChain.xml><?xml version="1.0" encoding="utf-8"?>
<calcChain xmlns="http://schemas.openxmlformats.org/spreadsheetml/2006/main">
  <c r="L28" i="2" l="1"/>
  <c r="J8" i="5"/>
  <c r="J9" i="5"/>
  <c r="J10" i="5"/>
  <c r="J11" i="5"/>
  <c r="J12" i="5"/>
  <c r="J6" i="5"/>
  <c r="J4" i="5"/>
  <c r="L25" i="3" l="1"/>
  <c r="I25" i="3"/>
  <c r="F25" i="3"/>
  <c r="L7" i="2" l="1"/>
  <c r="L19" i="2" l="1"/>
  <c r="L37" i="3"/>
  <c r="L21" i="3" l="1"/>
  <c r="K32" i="2" l="1"/>
  <c r="L14" i="2" l="1"/>
  <c r="L27" i="3"/>
  <c r="I27" i="3"/>
  <c r="L25" i="2"/>
  <c r="L24" i="2"/>
  <c r="J5" i="5"/>
  <c r="J7" i="5"/>
  <c r="I13" i="5"/>
  <c r="J3" i="5" s="1"/>
  <c r="L26" i="2" l="1"/>
  <c r="L27" i="2"/>
  <c r="L35" i="3"/>
  <c r="I35" i="3"/>
  <c r="F35" i="3"/>
  <c r="L29" i="2" l="1"/>
  <c r="L8" i="2" l="1"/>
  <c r="L9" i="2"/>
  <c r="L10" i="2"/>
  <c r="L11" i="2"/>
  <c r="L12" i="2"/>
  <c r="L13" i="2"/>
  <c r="L15" i="2"/>
  <c r="L16" i="2"/>
  <c r="L17" i="2"/>
  <c r="L18" i="2"/>
  <c r="L20" i="2"/>
  <c r="L21" i="2"/>
  <c r="L22" i="2"/>
  <c r="L23" i="2"/>
  <c r="L30" i="2"/>
  <c r="L31" i="2"/>
  <c r="L6" i="2"/>
  <c r="L28" i="3" l="1"/>
  <c r="I28" i="3"/>
  <c r="F28" i="3"/>
  <c r="L9" i="3" l="1"/>
  <c r="I9" i="3"/>
  <c r="F9" i="3"/>
  <c r="F30" i="3" s="1"/>
  <c r="L14" i="3" l="1"/>
  <c r="I14" i="3"/>
  <c r="F14" i="3"/>
  <c r="F22" i="7" l="1"/>
  <c r="G3" i="7"/>
  <c r="G4" i="7"/>
  <c r="G5" i="7"/>
  <c r="G6" i="7"/>
  <c r="G7" i="7"/>
  <c r="G8" i="7"/>
  <c r="G10" i="7"/>
  <c r="G11" i="7"/>
  <c r="G12" i="7"/>
  <c r="G14" i="7"/>
  <c r="G15" i="7"/>
  <c r="G16" i="7"/>
  <c r="G17" i="7"/>
  <c r="G18" i="7"/>
  <c r="G19" i="7"/>
  <c r="G20" i="7"/>
  <c r="G21" i="7"/>
  <c r="G2" i="7"/>
  <c r="G22" i="7" l="1"/>
  <c r="I8" i="3"/>
  <c r="L8" i="3"/>
  <c r="I11" i="3"/>
  <c r="L11" i="3"/>
  <c r="I13" i="3"/>
  <c r="L13" i="3"/>
  <c r="I16" i="3"/>
  <c r="L16" i="3"/>
  <c r="I17" i="3"/>
  <c r="L17" i="3"/>
  <c r="I19" i="3"/>
  <c r="L19" i="3"/>
  <c r="I23" i="3"/>
  <c r="L23" i="3"/>
  <c r="I29" i="3"/>
  <c r="L29" i="3"/>
  <c r="I31" i="3"/>
  <c r="L31" i="3"/>
  <c r="I33" i="3"/>
  <c r="L33" i="3"/>
  <c r="K38" i="3"/>
  <c r="L38" i="3" l="1"/>
  <c r="L32" i="2"/>
  <c r="F33" i="3" l="1"/>
  <c r="F31" i="3"/>
  <c r="F29" i="3"/>
  <c r="F23" i="3"/>
  <c r="F19" i="3"/>
  <c r="F17" i="3"/>
  <c r="F16" i="3"/>
  <c r="F13" i="3"/>
  <c r="F11" i="3" l="1"/>
  <c r="F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</author>
  </authors>
  <commentList>
    <comment ref="C9" authorId="0" shapeId="0" xr:uid="{C9A877A4-BDEB-4D59-97DA-6C22CB949347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катуаи
</t>
        </r>
        <r>
          <rPr>
            <b/>
            <sz val="12"/>
            <color indexed="81"/>
            <rFont val="Tahoma"/>
            <family val="2"/>
            <charset val="204"/>
          </rPr>
          <t>Регион:</t>
        </r>
        <r>
          <rPr>
            <sz val="12"/>
            <color indexed="81"/>
            <rFont val="Tahoma"/>
            <family val="2"/>
            <charset val="204"/>
          </rPr>
          <t xml:space="preserve"> Минас Жейрас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900 -1500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2019-2020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83,75</t>
        </r>
      </text>
    </comment>
    <comment ref="C10" authorId="0" shapeId="0" xr:uid="{FF112CBD-0E11-4348-BC21-95BF2F609531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Катуаи IAC17
</t>
        </r>
        <r>
          <rPr>
            <b/>
            <sz val="12"/>
            <color indexed="81"/>
            <rFont val="Tahoma"/>
            <family val="2"/>
            <charset val="204"/>
          </rPr>
          <t>Регион:</t>
        </r>
        <r>
          <rPr>
            <sz val="12"/>
            <color indexed="81"/>
            <rFont val="Tahoma"/>
            <family val="2"/>
            <charset val="204"/>
          </rPr>
          <t xml:space="preserve"> Коромандел, Серрадо Минейро 
</t>
        </r>
        <r>
          <rPr>
            <b/>
            <sz val="12"/>
            <color indexed="81"/>
            <rFont val="Tahoma"/>
            <family val="2"/>
            <charset val="204"/>
          </rPr>
          <t>Ферма:</t>
        </r>
        <r>
          <rPr>
            <sz val="12"/>
            <color indexed="81"/>
            <rFont val="Tahoma"/>
            <family val="2"/>
            <charset val="204"/>
          </rPr>
          <t xml:space="preserve"> Fazenda Pantano Buriti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1100-1200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83</t>
        </r>
      </text>
    </comment>
    <comment ref="C11" authorId="0" shapeId="0" xr:uid="{8EF69616-8759-45AE-A970-5987845C780D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Катуаи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Кармо де Минас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1600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 xr:uid="{DFE4DFF5-5AC2-4EDB-B261-C00E1BBD7AE6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Кастильо, Катурра, Колумбия Ф6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1500-1850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 xr:uid="{9976DD7D-C1BD-4848-A553-D3FC91338CB9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Колумбия, Кастилло, Катиморес, Катурра, Типика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Кармо де Минас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2000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84,25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 xr:uid="{154E8CB8-01B9-4177-9B2E-76F8567A1D9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Катурра, Бурбон, Типика, Катуаи, Катимор, Паше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 Уэуэтенанго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C17" authorId="0" shapeId="0" xr:uid="{F2349B06-2040-40D3-A75B-51F11216B033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Катурра, Бурбон, Катуаи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 Уэуэтенанго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1550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85</t>
        </r>
      </text>
    </comment>
    <comment ref="C19" authorId="0" shapeId="0" xr:uid="{792B6728-0F63-4243-B96F-D17CA03CE40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бурбон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Департамент Ла Пас, Маркала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1700-1900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</t>
        </r>
      </text>
    </comment>
    <comment ref="C21" authorId="0" shapeId="0" xr:uid="{4D4FBB2D-B59F-476C-84CF-BA461F0A5A59}">
      <text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Сьерра-Маэстра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600-800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</text>
    </comment>
    <comment ref="C23" authorId="0" shapeId="0" xr:uid="{4F463FE4-56CF-4E16-A407-6266624C412D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Каттура, Бурбон, Катуаи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Хинотега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1300-1500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2019-2020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C25" authorId="0" shapeId="0" xr:uid="{18C5E59D-EB6B-4E7F-AC56-447BC79109D4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Sarchimor, Caturra, Catuai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Manabi, Coast Region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82</t>
        </r>
      </text>
    </comment>
    <comment ref="C27" authorId="0" shapeId="0" xr:uid="{5DC17A64-B218-4F77-857E-296278854520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местные вариации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Иргачефф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1800-2100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</text>
    </comment>
    <comment ref="C28" authorId="0" shapeId="0" xr:uid="{73AEC91F-0F60-430E-B0E7-C8CABA9D060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местные вариации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Сидамо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C29" authorId="0" shapeId="0" xr:uid="{B00D8160-BD1D-48B0-8682-4FA7133A5929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Гейша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Южная часть Эфиопии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1900-2100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85,5</t>
        </r>
      </text>
    </comment>
    <comment ref="C31" authorId="0" shapeId="0" xr:uid="{9981A395-A66A-486B-B83B-C47080EA7A00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Гейша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Килиманджаро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1350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2019-2020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82,75</t>
        </r>
      </text>
    </comment>
    <comment ref="C33" authorId="0" shapeId="0" xr:uid="{EB0DBBDD-9EC1-41A5-B2E4-0B0C74C19FE8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Катимор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Пуэр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1550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C35" authorId="0" shapeId="0" xr:uid="{5B9BC743-F805-4839-94F0-FCDABA058DB5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Sigararutang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Восточная Ява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1400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87,5</t>
        </r>
      </text>
    </comment>
    <comment ref="C37" authorId="0" shapeId="0" xr:uid="{B8E393D4-AB27-4517-B124-92383838F822}">
      <text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Юго-запад Индии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1200-1400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2019-2020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</author>
  </authors>
  <commentList>
    <comment ref="D6" authorId="0" shapeId="0" xr:uid="{250ED354-55ED-4100-9F2D-0CBC64D094B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катуаи
</t>
        </r>
        <r>
          <rPr>
            <b/>
            <sz val="12"/>
            <color indexed="81"/>
            <rFont val="Tahoma"/>
            <family val="2"/>
            <charset val="204"/>
          </rPr>
          <t>Регион:</t>
        </r>
        <r>
          <rPr>
            <sz val="12"/>
            <color indexed="81"/>
            <rFont val="Tahoma"/>
            <family val="2"/>
            <charset val="204"/>
          </rPr>
          <t xml:space="preserve"> Минас Жейрас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900 -1500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2019-2020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83,75</t>
        </r>
      </text>
    </comment>
    <comment ref="D7" authorId="0" shapeId="0" xr:uid="{30719B28-99C3-4903-BA80-74A6858C752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Катуаи IAC17
</t>
        </r>
        <r>
          <rPr>
            <b/>
            <sz val="12"/>
            <color indexed="81"/>
            <rFont val="Tahoma"/>
            <family val="2"/>
            <charset val="204"/>
          </rPr>
          <t>Регион:</t>
        </r>
        <r>
          <rPr>
            <sz val="12"/>
            <color indexed="81"/>
            <rFont val="Tahoma"/>
            <family val="2"/>
            <charset val="204"/>
          </rPr>
          <t xml:space="preserve"> Коромандел, Серрадо Минейро 
</t>
        </r>
        <r>
          <rPr>
            <b/>
            <sz val="12"/>
            <color indexed="81"/>
            <rFont val="Tahoma"/>
            <family val="2"/>
            <charset val="204"/>
          </rPr>
          <t>Ферма:</t>
        </r>
        <r>
          <rPr>
            <sz val="12"/>
            <color indexed="81"/>
            <rFont val="Tahoma"/>
            <family val="2"/>
            <charset val="204"/>
          </rPr>
          <t xml:space="preserve"> Fazenda Pantano Buriti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1100-1200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83</t>
        </r>
      </text>
    </comment>
    <comment ref="D8" authorId="0" shapeId="0" xr:uid="{105C4E0D-B1B8-4068-B2DD-820F784C6324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Катуаи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Кармо де Минас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1600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 xr:uid="{05950D64-8332-4F7C-998D-6D263DB73137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Колумбия, Кастилло, Катиморес, Катурра, Типика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Кармо де Минас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2000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84,25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 xr:uid="{5A971E63-4E1F-47A5-87EC-46BB4EA425E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Каукана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1760-1780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86,25</t>
        </r>
      </text>
    </comment>
    <comment ref="D11" authorId="0" shapeId="0" xr:uid="{B81AF733-7616-4321-9B09-BCE9346856A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Нарино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2100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86,75</t>
        </r>
      </text>
    </comment>
    <comment ref="D12" authorId="0" shapeId="0" xr:uid="{ECCE8B70-C402-43B2-820D-C9051BF9FAAC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Кастильо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1790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86,25</t>
        </r>
      </text>
    </comment>
    <comment ref="D13" authorId="0" shapeId="0" xr:uid="{98D483CE-4E33-457D-A858-57C1894FEB99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</t>
        </r>
      </text>
    </comment>
    <comment ref="D14" authorId="0" shapeId="0" xr:uid="{92B51EDD-5E10-4CB7-AE2D-CE98AAD68980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Розовый бурбон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1700-1900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май-июль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86,25</t>
        </r>
      </text>
    </comment>
    <comment ref="D15" authorId="0" shapeId="0" xr:uid="{BDB550A0-AF0E-4011-ACB8-C4CAEB7453E9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Розовый бурбон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1730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87,25</t>
        </r>
      </text>
    </comment>
    <comment ref="D16" authorId="0" shapeId="0" xr:uid="{52151A78-EA70-468B-8CF4-4139D0944BD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Розовый бурбон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Уила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1670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88,75</t>
        </r>
      </text>
    </comment>
    <comment ref="D17" authorId="0" shapeId="0" xr:uid="{935D5E6D-E5E2-4A61-97D8-F4E280CA145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Катурра, Бурбон, Типика, Катуаи, Катимор, Паше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 Уэуэтенанго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1500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D18" authorId="0" shapeId="0" xr:uid="{9C21D416-698E-43D9-A6CF-B3741EF4DF15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Катурра, Бурбон, Катуаи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 Уэуэтенанго
</t>
        </r>
        <r>
          <rPr>
            <b/>
            <sz val="12"/>
            <color indexed="81"/>
            <rFont val="Tahoma"/>
            <family val="2"/>
            <charset val="204"/>
          </rPr>
          <t>Высотf:</t>
        </r>
        <r>
          <rPr>
            <sz val="12"/>
            <color indexed="81"/>
            <rFont val="Tahoma"/>
            <family val="2"/>
            <charset val="204"/>
          </rPr>
          <t xml:space="preserve"> 1550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85</t>
        </r>
      </text>
    </comment>
    <comment ref="D19" authorId="0" shapeId="0" xr:uid="{93CF8372-F048-4E14-A4D8-073017835EA8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Желтый бурбон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Департамент Ла Пас, Маркала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1700-1900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</t>
        </r>
      </text>
    </comment>
    <comment ref="D20" authorId="0" shapeId="0" xr:uid="{44C98C6B-21E4-4FDD-9321-2C2EAF8B16C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 пиберри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Турриальба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1200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</t>
        </r>
      </text>
    </comment>
    <comment ref="D21" authorId="0" shapeId="0" xr:uid="{5B6A6504-2596-4E09-B0A8-54686F9D92B9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Бурбон, Катимор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Rodriguez de Mendoza, Amazonas province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1400-1900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84,24</t>
        </r>
      </text>
    </comment>
    <comment ref="D23" authorId="0" shapeId="0" xr:uid="{BD65CCE2-C69A-49EE-8D55-8027C9844A72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местные вариации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Сидамо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1700-1800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84,75</t>
        </r>
      </text>
    </comment>
    <comment ref="D24" authorId="0" shapeId="0" xr:uid="{52C50E9C-197A-49C3-8C0D-2FE19FDC15AF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Гейша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Южная часть Эфиопии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1900-2100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85,5</t>
        </r>
      </text>
    </comment>
    <comment ref="D25" authorId="0" shapeId="0" xr:uid="{FC32460E-DF03-4958-9C15-BE54880F90F0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местные вариации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Иргачефф, кебеле Челчеле, зона Гедео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2000-2200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87,5</t>
        </r>
      </text>
    </comment>
    <comment ref="D26" authorId="0" shapeId="0" xr:uid="{5AA9417C-E3CB-4DAE-ADE6-AF378809D318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местные вариации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Иргачефф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2050-2150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</text>
    </comment>
    <comment ref="D27" authorId="0" shapeId="0" xr:uid="{A5F92672-FCD6-4B6A-9B37-B137F8C3E2AC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природное наследие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Народов юга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1900-2100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зима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86,5</t>
        </r>
      </text>
    </comment>
    <comment ref="D28" authorId="0" shapeId="0" xr:uid="{949ECF1E-BA53-4C2C-9B7A-E1D2B142C1C8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SL 28/SL34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Кириньяга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1600-1800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87,25</t>
        </r>
      </text>
    </comment>
    <comment ref="D29" authorId="0" shapeId="0" xr:uid="{F23DEA7C-7F39-44D2-AF6D-613B4A8B269D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Sigararutang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Восточная Ява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1400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2020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87,5</t>
        </r>
      </text>
    </comment>
    <comment ref="D30" authorId="0" shapeId="0" xr:uid="{C173BE28-D5E7-462C-9C2F-5710F725A08C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Катурра, Катуаи, S795, SL34, SL28
</t>
        </r>
        <r>
          <rPr>
            <b/>
            <sz val="12"/>
            <color indexed="81"/>
            <rFont val="Tahoma"/>
            <family val="2"/>
            <charset val="204"/>
          </rPr>
          <t xml:space="preserve">Регион: </t>
        </r>
        <r>
          <rPr>
            <sz val="12"/>
            <color indexed="81"/>
            <rFont val="Tahoma"/>
            <family val="2"/>
            <charset val="204"/>
          </rPr>
          <t xml:space="preserve">Мандалай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1370-1520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82,75</t>
        </r>
      </text>
    </comment>
    <comment ref="D31" authorId="0" shapeId="0" xr:uid="{7FB3BC2C-DF08-4A8F-A690-D3D4A1FD095A}">
      <text>
        <r>
          <rPr>
            <b/>
            <sz val="12"/>
            <color indexed="81"/>
            <rFont val="Tahoma"/>
            <family val="2"/>
            <charset val="204"/>
          </rPr>
          <t>Разновидность:</t>
        </r>
        <r>
          <rPr>
            <sz val="12"/>
            <color indexed="81"/>
            <rFont val="Tahoma"/>
            <family val="2"/>
            <charset val="204"/>
          </rPr>
          <t xml:space="preserve"> бурбон
</t>
        </r>
        <r>
          <rPr>
            <b/>
            <sz val="12"/>
            <color indexed="81"/>
            <rFont val="Tahoma"/>
            <family val="2"/>
            <charset val="204"/>
          </rPr>
          <t>Высота:</t>
        </r>
        <r>
          <rPr>
            <sz val="12"/>
            <color indexed="81"/>
            <rFont val="Tahoma"/>
            <family val="2"/>
            <charset val="204"/>
          </rPr>
          <t xml:space="preserve"> 1800 м.
</t>
        </r>
        <r>
          <rPr>
            <b/>
            <sz val="12"/>
            <color indexed="81"/>
            <rFont val="Tahoma"/>
            <family val="2"/>
            <charset val="204"/>
          </rPr>
          <t>Урожай:</t>
        </r>
        <r>
          <rPr>
            <sz val="12"/>
            <color indexed="81"/>
            <rFont val="Tahoma"/>
            <family val="2"/>
            <charset val="204"/>
          </rPr>
          <t xml:space="preserve"> 2019
</t>
        </r>
        <r>
          <rPr>
            <b/>
            <sz val="12"/>
            <color indexed="81"/>
            <rFont val="Tahoma"/>
            <family val="2"/>
            <charset val="204"/>
          </rPr>
          <t>Оценка SCA:</t>
        </r>
        <r>
          <rPr>
            <sz val="12"/>
            <color indexed="81"/>
            <rFont val="Tahoma"/>
            <family val="2"/>
            <charset val="204"/>
          </rPr>
          <t xml:space="preserve"> 84</t>
        </r>
      </text>
    </comment>
  </commentList>
</comments>
</file>

<file path=xl/sharedStrings.xml><?xml version="1.0" encoding="utf-8"?>
<sst xmlns="http://schemas.openxmlformats.org/spreadsheetml/2006/main" count="308" uniqueCount="216">
  <si>
    <t xml:space="preserve">          </t>
  </si>
  <si>
    <t>Ассортимент кофе в зернах на складе AUGUST COFFEE</t>
  </si>
  <si>
    <t>Сорт кофе</t>
  </si>
  <si>
    <t>Вкусовой профиль</t>
  </si>
  <si>
    <t>Регион</t>
  </si>
  <si>
    <t>Обработка</t>
  </si>
  <si>
    <t>Высота м.</t>
  </si>
  <si>
    <t>Оценка SCA</t>
  </si>
  <si>
    <t xml:space="preserve">      </t>
  </si>
  <si>
    <t>Южная Америка</t>
  </si>
  <si>
    <t>Бразилия</t>
  </si>
  <si>
    <t>натуральная</t>
  </si>
  <si>
    <t>анаэробная
натуральная</t>
  </si>
  <si>
    <t>Beneficio Presente do Sol</t>
  </si>
  <si>
    <t>миндаль, лимон, молочный шоколад</t>
  </si>
  <si>
    <t>Minga Caucana</t>
  </si>
  <si>
    <t>красный апельсин, слива, зеленое яблоко</t>
  </si>
  <si>
    <t>мытая</t>
  </si>
  <si>
    <t>Narino Aponte</t>
  </si>
  <si>
    <t>ананас, цветы, ягоды</t>
  </si>
  <si>
    <t xml:space="preserve"> La Ilusion </t>
  </si>
  <si>
    <t>апельсин, цветы, жёлтые фрукты</t>
  </si>
  <si>
    <t>Уила</t>
  </si>
  <si>
    <t>EL Refugio</t>
  </si>
  <si>
    <t>апельсин, карамель, виноград</t>
  </si>
  <si>
    <t xml:space="preserve">натуральная </t>
  </si>
  <si>
    <t>Центр. Америка</t>
  </si>
  <si>
    <t xml:space="preserve">Гватемала </t>
  </si>
  <si>
    <t>вишня, абрикос, шоколад</t>
  </si>
  <si>
    <t>Африка</t>
  </si>
  <si>
    <t>Эфиопия</t>
  </si>
  <si>
    <t>мед, айва, черный чай</t>
  </si>
  <si>
    <t>Кения</t>
  </si>
  <si>
    <t>Азия</t>
  </si>
  <si>
    <t>красная смородина, малина, марципан, вишня</t>
  </si>
  <si>
    <t>Коста-Рика</t>
  </si>
  <si>
    <t>без кофеина</t>
  </si>
  <si>
    <t>Decaf</t>
  </si>
  <si>
    <t>Цена розн. До 10 кг</t>
  </si>
  <si>
    <t>Цена опт.                    От 10 кг.</t>
  </si>
  <si>
    <t>Департамент Ла Пас, Маркала</t>
  </si>
  <si>
    <t xml:space="preserve">обжарка под фильтр (пачки по 200гр)
</t>
  </si>
  <si>
    <t>Розница (пачка 200г)
До 5 кг</t>
  </si>
  <si>
    <t>ОПТ
(пачка 200г)
От 5 кг</t>
  </si>
  <si>
    <t>500 г</t>
  </si>
  <si>
    <t>Цена опт. От 10 кг</t>
  </si>
  <si>
    <t>1 кг</t>
  </si>
  <si>
    <t>Colombia Decaf</t>
  </si>
  <si>
    <t>Sheko Geisha natural Gr1</t>
  </si>
  <si>
    <t>вяленый банан, тёмный шоколад, табак, чернослив</t>
  </si>
  <si>
    <t>Мьянма</t>
  </si>
  <si>
    <t xml:space="preserve">Myanmar Black Honey 
</t>
  </si>
  <si>
    <t>черный хани</t>
  </si>
  <si>
    <t>Мандалай</t>
  </si>
  <si>
    <t>1370- 1520</t>
  </si>
  <si>
    <t>изюм, какао, шоколадный трюфель, черный перец, лимон, орехи</t>
  </si>
  <si>
    <t xml:space="preserve">1900-2150 </t>
  </si>
  <si>
    <t>Иргачиф, зона Гедео</t>
  </si>
  <si>
    <t>жасмин, фиалка, бергамот, зеленый чай, абрикос, белые ягоды</t>
  </si>
  <si>
    <t>Оптовая цена действует при единоразовой закупке фильтр-кофе от 5000 руб. или от 10 кг любого кофе</t>
  </si>
  <si>
    <t>БРАЗИЛИЯ</t>
  </si>
  <si>
    <t>КОЛУМБИЯ</t>
  </si>
  <si>
    <t>ГВАТЕМАЛА</t>
  </si>
  <si>
    <t>ГОНДУРАС</t>
  </si>
  <si>
    <t>ЭФИОПИЯ</t>
  </si>
  <si>
    <t>КИТАЙ</t>
  </si>
  <si>
    <t>Уеуетенанго Сейба</t>
  </si>
  <si>
    <t>Шеко Гейша</t>
  </si>
  <si>
    <t>Юннань Е</t>
  </si>
  <si>
    <t>Бенефисио Презенте До Соль</t>
  </si>
  <si>
    <t>цветы, чай, абрикос, карамель, миндаль</t>
  </si>
  <si>
    <t>Заказ, кг</t>
  </si>
  <si>
    <t>Итого сумма</t>
  </si>
  <si>
    <t>Заказ можно отправить на почту
info@augustcoffee.ru</t>
  </si>
  <si>
    <t>Впишите нужное количество зерна (в кг) в поля столбца "Заказ, кг"
и стоимость заказа будет рассчитана автоматически</t>
  </si>
  <si>
    <t>Заказ, шт</t>
  </si>
  <si>
    <t>Килиманджаро</t>
  </si>
  <si>
    <t>мед, абрикос, черника, шоколад</t>
  </si>
  <si>
    <t>ТАНЗАНИЯ</t>
  </si>
  <si>
    <t>Уила Питалито</t>
  </si>
  <si>
    <t>Pitalito</t>
  </si>
  <si>
    <t>грейпфрут, мёд, красный апельсин</t>
  </si>
  <si>
    <t>Гондурас</t>
  </si>
  <si>
    <t>Mugaga Kagumoni</t>
  </si>
  <si>
    <t>Ньери</t>
  </si>
  <si>
    <t xml:space="preserve"> </t>
  </si>
  <si>
    <t>Huehuetenango Ceiba</t>
  </si>
  <si>
    <t>Аурум +</t>
  </si>
  <si>
    <t>темный шоколад, карамель</t>
  </si>
  <si>
    <t>Las Nubes</t>
  </si>
  <si>
    <t>Никарагуа</t>
  </si>
  <si>
    <t>яблоко, какао, мед, шиповник, цитрус</t>
  </si>
  <si>
    <t>НИКАРАГУА</t>
  </si>
  <si>
    <t>Хинотега Лас Нубес</t>
  </si>
  <si>
    <t>Acacia</t>
  </si>
  <si>
    <t>дыня, лимон, цветы, сливочность</t>
  </si>
  <si>
    <t>ОПТ от 100 шт</t>
  </si>
  <si>
    <t>Розница</t>
  </si>
  <si>
    <t>ОПТ до 100 шт</t>
  </si>
  <si>
    <t>Западная Ява</t>
  </si>
  <si>
    <t>PINK BOURBON Natural</t>
  </si>
  <si>
    <t>PINK BOURBON Washed</t>
  </si>
  <si>
    <t>клубника, роза, вино</t>
  </si>
  <si>
    <t>земляника, ваниль, карамель</t>
  </si>
  <si>
    <t>Yellow Bourbon</t>
  </si>
  <si>
    <t>Желтый бурбон</t>
  </si>
  <si>
    <t>черный виноград, изюм, чернослив, черешня</t>
  </si>
  <si>
    <t>банан, ягоды, личи,  дыня, специи, тропические фрукты</t>
  </si>
  <si>
    <t>анаэробная натуральная</t>
  </si>
  <si>
    <t>Maya Zaculeu</t>
  </si>
  <si>
    <t>Майя Сакулеу</t>
  </si>
  <si>
    <t>ВОРОНКИ/ДЕКАНТЕРЫ</t>
  </si>
  <si>
    <t>Воронка пластиковая Hario VD-02W</t>
  </si>
  <si>
    <t>Воронка рассчитана на единовременное приготовление 1-4 чашек кофе</t>
  </si>
  <si>
    <t>Воронка стеклянная Hario</t>
  </si>
  <si>
    <t>Изготовлена она из жаропрочного стекла HARIO. Прозрачность стеклянной воронки позволяет наслаждаться процессом приготовления ароматного кофе. Воронка рассчитана на единовременное приготовление 1-4 чашек кофе</t>
  </si>
  <si>
    <t xml:space="preserve">Набор Hario V60 PourOver Kit, 700 мл
</t>
  </si>
  <si>
    <t>Два в одном: заварочный чайник с крышкой, пластиковая воронка для приготовления кофе 02 размера  (1-4 чашки) и 40 фильтров! Сервер из термостойкого/жаропрочного стекла, уникальный дизайн в стиле морской волны, особая форма носика, эластичный пояс, объем 700 мл.</t>
  </si>
  <si>
    <t>Декантер Hario V60 Drip Decanter</t>
  </si>
  <si>
    <t>Капельная кофеварка из термостойкого/жаропрочного стекла с уникальным дизайном в стиле морской волны, особая форма носика, эластичный пояс, объем 700 мл. В комплекте пластиковая воронка 02 размера (1-4 чашки кофе/чая)</t>
  </si>
  <si>
    <t xml:space="preserve">Иммерсионная воронка Clever Dripper </t>
  </si>
  <si>
    <t>Лёгкая и прочная конструкция с запатентованным обратным клапаном для заваривания кофе и чая! Иммерсия - настаивание, этот принцип позволяет быстро и легко получать отличную чашку кофе. Просто залейте водой и через некоторое время поставьте на сосуд, и готовый напиток окажется в нём</t>
  </si>
  <si>
    <t>Kalita wave 185 dripper</t>
  </si>
  <si>
    <t>Воронки компании Kalita имеют инновационный дизайн за счет волнистой поверхности ребер и геометрии плоского дна. Характеристики воронки позволяют поддерживать стабильность температуры и полностью раскрыть вкус кофе.</t>
  </si>
  <si>
    <t>Chemex CM-6A. Кофеварка на 1-6 порций</t>
  </si>
  <si>
    <t xml:space="preserve">Кофеварка Кемекс практически не изменилась с момента ее изобретения доктором Питером Шлюмбомом в 1941 году. И тогда, и сейчас Кемекс – культовая кофеварка для ценителей настоящего кофе и ручных способов приготовления. При изготовлении колбы Кемекс используется высококачественное термостойкое стекло, в отделке – натуральные дерево и кожа.
Его главные преимущества - удобство, простота использования и возможность приготовить напиток сразу на несколько человек.
</t>
  </si>
  <si>
    <t>КОФЕМОЛКИ/ЧАЙНИКИ</t>
  </si>
  <si>
    <t>Кофемолка ручная Hario coffee mill Skerton</t>
  </si>
  <si>
    <t xml:space="preserve">Простая и удобная в использовании кофемолка компании Hario с керамические жерновами. Эта кофемолка подходит для любого метода заваривания кофе, поскольку Вы можете легко настроить ее как для крупного, так и мелкого помола.
Ручка легко снимается и твердо закрепляется обратно.  Кофемолка была специально разработана для обеспечения любителей кофе недорогим оборудованием, которое удобно использовать даже во время путешествия, благодаря ее маленькому весу и компактным размерам (17 см в высоту и 7 см в диаметре). Идеальная кофемолка для воронок Hario V60, таких как Hario VDC-02W.
</t>
  </si>
  <si>
    <t>Чайник Hario Buono Kettle 1 л</t>
  </si>
  <si>
    <t xml:space="preserve">Нержавеющая сталь. Знаменитый дизайн, тонкий носик, высокая практичность. Чайник создан для формирования равномерного потока воды при приготовлении кофе, заваренного через фильтр (воронку V60). Для газовой, электрической и индукционной плиты. Объем: 1000 мл. </t>
  </si>
  <si>
    <t>Чайник Hario Buono Kettle 1,2 л</t>
  </si>
  <si>
    <t>ФИЛЬТРЫ</t>
  </si>
  <si>
    <t>Оригинальные фильтры Hario. Оптимален для воронки серии V60 , рекомендуемый размер 01 (1-2 чашки единовременного приготовления).</t>
  </si>
  <si>
    <t>Оригинальные фильтры Hario. Оптимален для воронки серии V60 , рекомендуемый размер 03 (1-6 чашки единовременного приготовления).</t>
  </si>
  <si>
    <t>Высококачественная отбеленная кофейная бумага Filtropa не имеет вкуса и запаха и позволяет кофе завариваться с нужной скоростью для идеального вкуса. Биоразлагаемые фильтры отбеливаются при помощи кислорода и скрепляются без химических веществ или клея</t>
  </si>
  <si>
    <t xml:space="preserve">Фильтры из экологически чистой целлюлозы, отбеленной кислородом. Имеют прочную структуру, обладают высокой плотностью - 52 грамма на квадратный метр. Волнообразные края помогают равномерно распределять поток воды и удерживают фильтр от плотного прилегания к стенкам воронки.
Фильтры предназначены для использования в воронках с плоским дном Калита WAVE DRIPPER и Tiamo HG5050mr
Не подходят для воронок V60 производства Tiamo,Hario и других
</t>
  </si>
  <si>
    <t>Квадратные сложенные бумажные фильтры, очищенные кислородом. 100 фильтров в упаковке. Подходят для всех кофеварок, за исключением CM-1, CM-1C, CM-1GH</t>
  </si>
  <si>
    <t>Фильтры для капельных кофеварок Marco и Bravilor Bonamat</t>
  </si>
  <si>
    <t>Фильтры для капельных кофеварок Marco и Bravilor Bonamat стандартного размера 85/245мм. Подходят для большого числа профессиональных капельных кофеварок. 250шт в упаковке.</t>
  </si>
  <si>
    <r>
      <t xml:space="preserve">Фильтры Filtropa для Кофеварок Белые 04, </t>
    </r>
    <r>
      <rPr>
        <b/>
        <sz val="11"/>
        <color theme="1"/>
        <rFont val="Calibri"/>
        <family val="2"/>
        <charset val="204"/>
      </rPr>
      <t>40 шт</t>
    </r>
  </si>
  <si>
    <r>
      <t xml:space="preserve">Фильтры Filtropa для Кофеварок Белые 04, </t>
    </r>
    <r>
      <rPr>
        <b/>
        <sz val="11"/>
        <color theme="1"/>
        <rFont val="Calibri"/>
        <family val="2"/>
        <charset val="204"/>
      </rPr>
      <t>100 шт</t>
    </r>
  </si>
  <si>
    <t>Фильтры для Кемекса, 100 шт.</t>
  </si>
  <si>
    <t>Цена</t>
  </si>
  <si>
    <t>ИТОГО, сумма</t>
  </si>
  <si>
    <t>Фильтры для Hario V60 1 cup (01), 100 шт</t>
  </si>
  <si>
    <t>Фильтры для Hario V60 2 cup (02), 100 шт</t>
  </si>
  <si>
    <t>Фильтры для Hario V60 3 cup (03), 100 шт</t>
  </si>
  <si>
    <t>Перу</t>
  </si>
  <si>
    <t>миндаль, карамель, молочный шоколад, косточковые фрукты</t>
  </si>
  <si>
    <t>Ла Аргентина</t>
  </si>
  <si>
    <t>Monte Verde washed</t>
  </si>
  <si>
    <t>Провинция Амазонас</t>
  </si>
  <si>
    <t>Манаби</t>
  </si>
  <si>
    <t>400-500</t>
  </si>
  <si>
    <t>КЕНИЯ Вангомба ва Ихуру</t>
  </si>
  <si>
    <t>ПЕРУ Монте Верде</t>
  </si>
  <si>
    <t>ЭКВАДОР Манаби</t>
  </si>
  <si>
    <t>МЬЯНМА Блэк Хани</t>
  </si>
  <si>
    <t>ИНДОНЕЗИЯ Фринса Коллектив</t>
  </si>
  <si>
    <t>ЭФИОПИЯ Лалеса Гедеб</t>
  </si>
  <si>
    <t>КОЛУМБИЯ Ла Илюжн</t>
  </si>
  <si>
    <t>1200-1300</t>
  </si>
  <si>
    <t>красное яблоко, желтые фрукты, специи, шоколад</t>
  </si>
  <si>
    <t>финики, кешью, тростниковый сахар</t>
  </si>
  <si>
    <t>черная смородина, шиповник,  черноплодная рябина</t>
  </si>
  <si>
    <t>Арара</t>
  </si>
  <si>
    <t>темный шоколад, фундук, желтое яблоко</t>
  </si>
  <si>
    <t>яблоко, шоколад, цитрусовые</t>
  </si>
  <si>
    <t>Arara</t>
  </si>
  <si>
    <t>Aquiares Estate Grand Peaberry</t>
  </si>
  <si>
    <t>мытый</t>
  </si>
  <si>
    <t>Колумбия</t>
  </si>
  <si>
    <t>250 г</t>
  </si>
  <si>
    <t>Акация</t>
  </si>
  <si>
    <t>Indonesia Frinsa Collective</t>
  </si>
  <si>
    <t>Индонезия</t>
  </si>
  <si>
    <t>натуральная, анаэробна</t>
  </si>
  <si>
    <t>ИНДОНЕЗИЯ</t>
  </si>
  <si>
    <t>Фринса Коллектив</t>
  </si>
  <si>
    <t>Banco gotete</t>
  </si>
  <si>
    <t>Chelcheli Yirgacheffe Gr1</t>
  </si>
  <si>
    <t>Idido Yirgacheffe Gr1</t>
  </si>
  <si>
    <t>сладкий персик, нектарин, абрикос</t>
  </si>
  <si>
    <t>ваниль, клубника, черный чай</t>
  </si>
  <si>
    <t>мандарин, цветы, темные ягоды, молочный шоколад, цитрус</t>
  </si>
  <si>
    <t xml:space="preserve">мытая  </t>
  </si>
  <si>
    <t>Иргачефф</t>
  </si>
  <si>
    <t>Finca La Virginia pink bourbon</t>
  </si>
  <si>
    <t>земляника, жасмин, молочный шоколад</t>
  </si>
  <si>
    <t>фильтры для воронки Kalita wave 155, 100 шт</t>
  </si>
  <si>
    <r>
      <rPr>
        <b/>
        <sz val="16"/>
        <color rgb="FF000000"/>
        <rFont val="Arial"/>
        <family val="2"/>
        <charset val="204"/>
      </rPr>
      <t xml:space="preserve">Обработка заказов в будние дни с 9.30 до 16.00.
</t>
    </r>
    <r>
      <rPr>
        <sz val="12"/>
        <color rgb="FF000000"/>
        <rFont val="Arial"/>
        <family val="2"/>
        <charset val="204"/>
      </rPr>
      <t xml:space="preserve">Заказы, оформленные на нашем сайте, мы отправляем в течение 2 рабочих дней. Стоимость и сроки доставки зависят от города, выбранной службы и рассчитываются исходя из тарифов транспортных компаний. 
Оптовые заказы отгружаем Деловыми Линиями, ПЭКом или СДЭКом. Бесплатная доставка до терминала ТК в Санкт-Петербурге.
Заказы принимаются по почте info@augustcoffee.ru или по тел. 8(999) 006-11-03 и отправляются в течение 2-3 рабочих дней или по договоренности.
</t>
    </r>
    <r>
      <rPr>
        <sz val="12"/>
        <color indexed="8"/>
        <rFont val="Arial"/>
        <family val="2"/>
        <charset val="204"/>
      </rPr>
      <t xml:space="preserve">
</t>
    </r>
  </si>
  <si>
    <t>красное яблоко, кешью, курага</t>
  </si>
  <si>
    <t>цитрус, яблоко, какао, мед, шиповник</t>
  </si>
  <si>
    <t>Оптовая цена действует при единоразовой закупке кофе от 10 кг или от 5000 руб. при заказе кофе в обжарке только под фильтр</t>
  </si>
  <si>
    <t>лайм, мед, жареный лесной орех</t>
  </si>
  <si>
    <t>черная смородина, брусника, малина, черника</t>
  </si>
  <si>
    <t>Впишите нужное количество зерна (в шт) в поля столбца "Заказ, шт"
и стоимость заказа будет рассчитана автоматически</t>
  </si>
  <si>
    <t xml:space="preserve">обжарка под эспрессо (пачки по 250, 500 и 1000 г) </t>
  </si>
  <si>
    <t>КУБА</t>
  </si>
  <si>
    <t>Альтура Лавадо</t>
  </si>
  <si>
    <t>шоколад, чернослив, табак</t>
  </si>
  <si>
    <t>ИНДИЯ</t>
  </si>
  <si>
    <t>специи,  черный хлеб, табак</t>
  </si>
  <si>
    <t>Мусонный Малабар</t>
  </si>
  <si>
    <t>муссон</t>
  </si>
  <si>
    <t>Вагнер Ферреро</t>
  </si>
  <si>
    <t>молочный шоколад, персик, миндаль</t>
  </si>
  <si>
    <t>Vagner Ferrero</t>
  </si>
  <si>
    <t>ЭКВАДОР</t>
  </si>
  <si>
    <t>красный виноград, шоколад, коньячные ноты</t>
  </si>
  <si>
    <t>КОЛУМБИЯ Ла Вирджиния (микролот)</t>
  </si>
  <si>
    <t>1700-1900</t>
  </si>
  <si>
    <t>ГОНДУРАС Желтый бурбон</t>
  </si>
  <si>
    <t>ЭФИОПИЯ Чельчели</t>
  </si>
  <si>
    <t>2000-2200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</si>
</sst>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1" x14ac:knownFonts="1">
    <font>
      <sz val="11"/>
      <color rgb="FF000000"/>
      <name val="Arial"/>
    </font>
    <font>
      <b/>
      <sz val="30"/>
      <color rgb="FF3F3F3F"/>
      <name val="Arial"/>
      <family val="2"/>
      <charset val="204"/>
    </font>
    <font>
      <b/>
      <sz val="26"/>
      <color rgb="FF000000"/>
      <name val="Calibri"/>
      <family val="2"/>
      <charset val="204"/>
    </font>
    <font>
      <sz val="11"/>
      <color rgb="FF262626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Arial"/>
      <family val="2"/>
      <charset val="204"/>
    </font>
    <font>
      <b/>
      <i/>
      <sz val="14"/>
      <color rgb="FFFFFFFF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6"/>
      <color rgb="FFFFFFFF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4"/>
      <color rgb="FFFFFFFF"/>
      <name val="Arial"/>
      <family val="2"/>
      <charset val="204"/>
    </font>
    <font>
      <b/>
      <sz val="16"/>
      <color theme="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8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6"/>
      <name val="Calibri"/>
      <family val="2"/>
      <charset val="204"/>
    </font>
    <font>
      <b/>
      <sz val="18"/>
      <name val="Calibri"/>
      <family val="2"/>
      <charset val="204"/>
    </font>
    <font>
      <b/>
      <sz val="20"/>
      <color theme="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8"/>
      <color theme="0"/>
      <name val="Calibri"/>
      <family val="2"/>
      <charset val="204"/>
    </font>
    <font>
      <sz val="1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i/>
      <sz val="12"/>
      <color rgb="FF000000"/>
      <name val="Calibri"/>
      <family val="2"/>
      <charset val="204"/>
    </font>
    <font>
      <i/>
      <sz val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rgb="FF000000"/>
      <name val="Arial"/>
      <family val="2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rgb="FF000000"/>
      <name val="Arial"/>
      <family val="2"/>
      <charset val="204"/>
      <scheme val="minor"/>
    </font>
    <font>
      <sz val="8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66FFFF"/>
        <bgColor rgb="FF66FFFF"/>
      </patternFill>
    </fill>
    <fill>
      <patternFill patternType="solid">
        <fgColor rgb="FFFABF8F"/>
        <bgColor rgb="FFFABF8F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EAF1DD"/>
        <bgColor rgb="FFEAF1DD"/>
      </patternFill>
    </fill>
    <fill>
      <patternFill patternType="solid">
        <fgColor rgb="FF4BACC6"/>
        <bgColor rgb="FF4BACC6"/>
      </patternFill>
    </fill>
    <fill>
      <patternFill patternType="solid">
        <fgColor rgb="FFFFCC00"/>
        <bgColor rgb="FFFFCC00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rgb="FF66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rgb="FFFFD966"/>
      </patternFill>
    </fill>
    <fill>
      <patternFill patternType="solid">
        <fgColor rgb="FFFFFFCC"/>
        <bgColor rgb="FFFABF8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339933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996600"/>
        <bgColor rgb="FFFFFFFF"/>
      </patternFill>
    </fill>
    <fill>
      <patternFill patternType="solid">
        <fgColor theme="6" tint="0.39997558519241921"/>
        <bgColor rgb="FFEAF1DD"/>
      </patternFill>
    </fill>
    <fill>
      <patternFill patternType="solid">
        <fgColor rgb="FFF8EEC8"/>
        <bgColor rgb="FFF8EEC8"/>
      </patternFill>
    </fill>
    <fill>
      <patternFill patternType="solid">
        <fgColor rgb="FFFFFF66"/>
        <bgColor rgb="FFFFFF6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FFFFFF"/>
      </patternFill>
    </fill>
    <fill>
      <patternFill patternType="solid">
        <fgColor rgb="FFFFCCFF"/>
        <bgColor indexed="64"/>
      </patternFill>
    </fill>
    <fill>
      <patternFill patternType="solid">
        <fgColor theme="9" tint="-0.249977111117893"/>
        <bgColor rgb="FFA64D7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FFFF"/>
      </patternFill>
    </fill>
    <fill>
      <patternFill patternType="solid">
        <fgColor theme="6" tint="-0.499984740745262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0" fillId="0" borderId="13">
      <alignment horizontal="left"/>
    </xf>
  </cellStyleXfs>
  <cellXfs count="484"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64" fontId="7" fillId="22" borderId="11" xfId="0" applyNumberFormat="1" applyFont="1" applyFill="1" applyBorder="1" applyAlignment="1">
      <alignment horizontal="center" vertical="center"/>
    </xf>
    <xf numFmtId="164" fontId="20" fillId="1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64" fontId="7" fillId="28" borderId="11" xfId="0" applyNumberFormat="1" applyFont="1" applyFill="1" applyBorder="1" applyAlignment="1">
      <alignment horizontal="center" vertical="center"/>
    </xf>
    <xf numFmtId="164" fontId="7" fillId="28" borderId="10" xfId="0" applyNumberFormat="1" applyFont="1" applyFill="1" applyBorder="1" applyAlignment="1">
      <alignment horizontal="center" vertical="center"/>
    </xf>
    <xf numFmtId="164" fontId="7" fillId="28" borderId="12" xfId="0" applyNumberFormat="1" applyFont="1" applyFill="1" applyBorder="1" applyAlignment="1">
      <alignment horizontal="center" vertical="center"/>
    </xf>
    <xf numFmtId="164" fontId="7" fillId="27" borderId="11" xfId="0" applyNumberFormat="1" applyFont="1" applyFill="1" applyBorder="1" applyAlignment="1">
      <alignment horizontal="center" vertical="center"/>
    </xf>
    <xf numFmtId="164" fontId="7" fillId="27" borderId="10" xfId="0" applyNumberFormat="1" applyFont="1" applyFill="1" applyBorder="1" applyAlignment="1">
      <alignment horizontal="center" vertical="center"/>
    </xf>
    <xf numFmtId="164" fontId="7" fillId="27" borderId="12" xfId="0" applyNumberFormat="1" applyFont="1" applyFill="1" applyBorder="1" applyAlignment="1">
      <alignment horizontal="center" vertical="center"/>
    </xf>
    <xf numFmtId="164" fontId="7" fillId="30" borderId="11" xfId="0" applyNumberFormat="1" applyFont="1" applyFill="1" applyBorder="1" applyAlignment="1">
      <alignment horizontal="center" vertical="center"/>
    </xf>
    <xf numFmtId="164" fontId="7" fillId="30" borderId="10" xfId="0" applyNumberFormat="1" applyFont="1" applyFill="1" applyBorder="1" applyAlignment="1">
      <alignment horizontal="center" vertical="center"/>
    </xf>
    <xf numFmtId="164" fontId="7" fillId="30" borderId="12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 wrapText="1"/>
    </xf>
    <xf numFmtId="164" fontId="7" fillId="26" borderId="10" xfId="0" applyNumberFormat="1" applyFont="1" applyFill="1" applyBorder="1" applyAlignment="1">
      <alignment horizontal="center" vertical="center"/>
    </xf>
    <xf numFmtId="2" fontId="7" fillId="26" borderId="12" xfId="0" applyNumberFormat="1" applyFont="1" applyFill="1" applyBorder="1" applyAlignment="1">
      <alignment horizontal="center" vertical="center" wrapText="1"/>
    </xf>
    <xf numFmtId="164" fontId="7" fillId="21" borderId="10" xfId="0" applyNumberFormat="1" applyFont="1" applyFill="1" applyBorder="1" applyAlignment="1">
      <alignment horizontal="center" vertical="center"/>
    </xf>
    <xf numFmtId="2" fontId="7" fillId="21" borderId="12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left" wrapText="1"/>
    </xf>
    <xf numFmtId="0" fontId="21" fillId="25" borderId="29" xfId="0" applyFont="1" applyFill="1" applyBorder="1" applyAlignment="1">
      <alignment horizontal="left" wrapText="1"/>
    </xf>
    <xf numFmtId="0" fontId="28" fillId="0" borderId="0" xfId="0" applyFont="1" applyAlignment="1">
      <alignment horizontal="left" wrapText="1"/>
    </xf>
    <xf numFmtId="164" fontId="5" fillId="0" borderId="23" xfId="0" applyNumberFormat="1" applyFont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21" fillId="25" borderId="8" xfId="0" applyFont="1" applyFill="1" applyBorder="1" applyAlignment="1">
      <alignment horizontal="left" wrapText="1"/>
    </xf>
    <xf numFmtId="0" fontId="21" fillId="25" borderId="9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wrapText="1"/>
    </xf>
    <xf numFmtId="164" fontId="17" fillId="0" borderId="20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64" fontId="7" fillId="38" borderId="11" xfId="0" applyNumberFormat="1" applyFont="1" applyFill="1" applyBorder="1" applyAlignment="1">
      <alignment horizontal="center" vertical="center"/>
    </xf>
    <xf numFmtId="164" fontId="7" fillId="38" borderId="10" xfId="0" applyNumberFormat="1" applyFont="1" applyFill="1" applyBorder="1" applyAlignment="1">
      <alignment horizontal="center" vertical="center"/>
    </xf>
    <xf numFmtId="164" fontId="7" fillId="38" borderId="12" xfId="0" applyNumberFormat="1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 wrapText="1"/>
    </xf>
    <xf numFmtId="164" fontId="7" fillId="39" borderId="10" xfId="0" applyNumberFormat="1" applyFont="1" applyFill="1" applyBorder="1" applyAlignment="1">
      <alignment horizontal="center" vertical="center"/>
    </xf>
    <xf numFmtId="2" fontId="7" fillId="39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20" fillId="0" borderId="17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0" borderId="37" xfId="0" applyNumberFormat="1" applyFont="1" applyFill="1" applyBorder="1" applyAlignment="1">
      <alignment horizontal="center" vertical="center"/>
    </xf>
    <xf numFmtId="2" fontId="20" fillId="0" borderId="38" xfId="0" applyNumberFormat="1" applyFont="1" applyFill="1" applyBorder="1" applyAlignment="1">
      <alignment horizontal="center" vertical="center"/>
    </xf>
    <xf numFmtId="0" fontId="5" fillId="35" borderId="4" xfId="0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 vertical="center"/>
    </xf>
    <xf numFmtId="2" fontId="20" fillId="0" borderId="25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20" fillId="0" borderId="41" xfId="0" applyNumberFormat="1" applyFont="1" applyFill="1" applyBorder="1" applyAlignment="1">
      <alignment horizontal="center" vertical="center"/>
    </xf>
    <xf numFmtId="0" fontId="5" fillId="40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/>
    </xf>
    <xf numFmtId="0" fontId="5" fillId="39" borderId="40" xfId="0" applyFont="1" applyFill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2" fillId="0" borderId="0" xfId="0" applyFont="1"/>
    <xf numFmtId="0" fontId="32" fillId="0" borderId="0" xfId="0" applyFont="1" applyFill="1"/>
    <xf numFmtId="0" fontId="32" fillId="0" borderId="0" xfId="0" applyFont="1" applyAlignment="1">
      <alignment wrapText="1"/>
    </xf>
    <xf numFmtId="0" fontId="32" fillId="0" borderId="0" xfId="0" applyFont="1" applyAlignment="1"/>
    <xf numFmtId="0" fontId="32" fillId="0" borderId="0" xfId="0" applyFont="1" applyAlignment="1">
      <alignment vertical="top"/>
    </xf>
    <xf numFmtId="1" fontId="36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2" fillId="0" borderId="13" xfId="0" applyFont="1" applyFill="1" applyBorder="1"/>
    <xf numFmtId="0" fontId="32" fillId="0" borderId="13" xfId="0" applyFont="1" applyBorder="1"/>
    <xf numFmtId="0" fontId="9" fillId="41" borderId="13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top" wrapText="1"/>
    </xf>
    <xf numFmtId="1" fontId="36" fillId="42" borderId="13" xfId="0" applyNumberFormat="1" applyFont="1" applyFill="1" applyBorder="1" applyAlignment="1">
      <alignment horizontal="center" vertical="center"/>
    </xf>
    <xf numFmtId="0" fontId="32" fillId="42" borderId="13" xfId="0" applyFont="1" applyFill="1" applyBorder="1"/>
    <xf numFmtId="0" fontId="9" fillId="43" borderId="13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left" vertical="center"/>
    </xf>
    <xf numFmtId="0" fontId="34" fillId="14" borderId="13" xfId="0" applyFont="1" applyFill="1" applyBorder="1" applyAlignment="1">
      <alignment horizontal="left" vertical="top" wrapText="1"/>
    </xf>
    <xf numFmtId="1" fontId="36" fillId="14" borderId="13" xfId="0" applyNumberFormat="1" applyFont="1" applyFill="1" applyBorder="1" applyAlignment="1">
      <alignment horizontal="center" vertical="center"/>
    </xf>
    <xf numFmtId="0" fontId="32" fillId="14" borderId="13" xfId="0" applyFont="1" applyFill="1" applyBorder="1"/>
    <xf numFmtId="0" fontId="32" fillId="14" borderId="13" xfId="0" applyFont="1" applyFill="1" applyBorder="1" applyAlignment="1">
      <alignment horizontal="center" vertical="center"/>
    </xf>
    <xf numFmtId="0" fontId="32" fillId="16" borderId="13" xfId="0" applyFont="1" applyFill="1" applyBorder="1"/>
    <xf numFmtId="0" fontId="7" fillId="16" borderId="13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top" wrapText="1"/>
    </xf>
    <xf numFmtId="1" fontId="36" fillId="16" borderId="13" xfId="0" applyNumberFormat="1" applyFont="1" applyFill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left" vertical="top"/>
    </xf>
    <xf numFmtId="0" fontId="36" fillId="0" borderId="45" xfId="0" applyFont="1" applyFill="1" applyBorder="1" applyAlignment="1">
      <alignment horizontal="left" vertical="center"/>
    </xf>
    <xf numFmtId="1" fontId="34" fillId="0" borderId="45" xfId="0" applyNumberFormat="1" applyFont="1" applyFill="1" applyBorder="1" applyAlignment="1">
      <alignment horizontal="left" vertical="center" wrapText="1"/>
    </xf>
    <xf numFmtId="1" fontId="33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/>
    <xf numFmtId="0" fontId="32" fillId="0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Fill="1" applyBorder="1" applyAlignment="1">
      <alignment vertical="center" wrapText="1"/>
    </xf>
    <xf numFmtId="1" fontId="34" fillId="0" borderId="45" xfId="0" applyNumberFormat="1" applyFont="1" applyFill="1" applyBorder="1" applyAlignment="1">
      <alignment horizontal="left" vertical="top" wrapText="1"/>
    </xf>
    <xf numFmtId="0" fontId="36" fillId="0" borderId="45" xfId="0" applyFont="1" applyBorder="1" applyAlignment="1">
      <alignment vertical="center"/>
    </xf>
    <xf numFmtId="0" fontId="36" fillId="0" borderId="45" xfId="0" applyFont="1" applyFill="1" applyBorder="1" applyAlignment="1">
      <alignment horizontal="left" vertical="top"/>
    </xf>
    <xf numFmtId="0" fontId="32" fillId="0" borderId="45" xfId="0" applyFont="1" applyBorder="1" applyAlignment="1">
      <alignment horizontal="center" vertical="center"/>
    </xf>
    <xf numFmtId="0" fontId="36" fillId="0" borderId="45" xfId="0" applyFont="1" applyFill="1" applyBorder="1" applyAlignment="1">
      <alignment vertical="top"/>
    </xf>
    <xf numFmtId="1" fontId="34" fillId="0" borderId="45" xfId="0" applyNumberFormat="1" applyFont="1" applyFill="1" applyBorder="1" applyAlignment="1">
      <alignment vertical="top" wrapText="1"/>
    </xf>
    <xf numFmtId="0" fontId="32" fillId="0" borderId="45" xfId="0" applyFont="1" applyBorder="1" applyAlignment="1">
      <alignment horizontal="center" vertical="center" wrapText="1"/>
    </xf>
    <xf numFmtId="0" fontId="36" fillId="0" borderId="45" xfId="0" applyFont="1" applyFill="1" applyBorder="1" applyAlignment="1">
      <alignment vertical="top" wrapText="1"/>
    </xf>
    <xf numFmtId="0" fontId="36" fillId="0" borderId="45" xfId="0" applyFont="1" applyBorder="1" applyAlignment="1">
      <alignment horizontal="left" vertical="center" wrapText="1"/>
    </xf>
    <xf numFmtId="1" fontId="36" fillId="0" borderId="45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left" vertical="center"/>
    </xf>
    <xf numFmtId="0" fontId="36" fillId="0" borderId="45" xfId="0" applyFont="1" applyBorder="1" applyAlignment="1">
      <alignment vertical="center" wrapText="1"/>
    </xf>
    <xf numFmtId="0" fontId="34" fillId="0" borderId="18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6" fillId="4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4" fontId="5" fillId="31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0" fontId="13" fillId="45" borderId="19" xfId="0" applyFont="1" applyFill="1" applyBorder="1" applyAlignment="1">
      <alignment horizontal="center" vertical="center" textRotation="90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26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2" fontId="20" fillId="0" borderId="33" xfId="0" applyNumberFormat="1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2" fontId="20" fillId="0" borderId="42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50" xfId="0" applyNumberFormat="1" applyFont="1" applyFill="1" applyBorder="1" applyAlignment="1">
      <alignment horizontal="center" vertical="center"/>
    </xf>
    <xf numFmtId="2" fontId="20" fillId="0" borderId="51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0" fontId="13" fillId="17" borderId="53" xfId="0" applyFont="1" applyFill="1" applyBorder="1" applyAlignment="1">
      <alignment horizontal="center" vertical="center" textRotation="90" wrapText="1"/>
    </xf>
    <xf numFmtId="164" fontId="5" fillId="0" borderId="30" xfId="0" applyNumberFormat="1" applyFont="1" applyFill="1" applyBorder="1" applyAlignment="1">
      <alignment horizontal="center" vertical="center"/>
    </xf>
    <xf numFmtId="0" fontId="25" fillId="47" borderId="11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 wrapText="1"/>
    </xf>
    <xf numFmtId="164" fontId="7" fillId="48" borderId="11" xfId="0" applyNumberFormat="1" applyFont="1" applyFill="1" applyBorder="1" applyAlignment="1">
      <alignment horizontal="center" vertical="center"/>
    </xf>
    <xf numFmtId="164" fontId="7" fillId="48" borderId="12" xfId="0" applyNumberFormat="1" applyFont="1" applyFill="1" applyBorder="1" applyAlignment="1">
      <alignment horizontal="center" vertical="center"/>
    </xf>
    <xf numFmtId="2" fontId="7" fillId="47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64" fontId="7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20" fillId="0" borderId="9" xfId="0" applyNumberFormat="1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/>
    </xf>
    <xf numFmtId="164" fontId="7" fillId="48" borderId="10" xfId="0" applyNumberFormat="1" applyFont="1" applyFill="1" applyBorder="1" applyAlignment="1">
      <alignment horizontal="center" vertical="center"/>
    </xf>
    <xf numFmtId="2" fontId="20" fillId="40" borderId="9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2" fontId="20" fillId="40" borderId="12" xfId="0" applyNumberFormat="1" applyFont="1" applyFill="1" applyBorder="1" applyAlignment="1">
      <alignment horizontal="center" vertical="center"/>
    </xf>
    <xf numFmtId="2" fontId="20" fillId="40" borderId="25" xfId="0" applyNumberFormat="1" applyFont="1" applyFill="1" applyBorder="1" applyAlignment="1">
      <alignment horizontal="center" vertical="center"/>
    </xf>
    <xf numFmtId="2" fontId="20" fillId="0" borderId="4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26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/>
    </xf>
    <xf numFmtId="0" fontId="40" fillId="31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 horizontal="center" vertical="center" wrapText="1"/>
    </xf>
    <xf numFmtId="0" fontId="40" fillId="47" borderId="10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40" borderId="7" xfId="0" applyFont="1" applyFill="1" applyBorder="1" applyAlignment="1">
      <alignment horizontal="center" vertical="center"/>
    </xf>
    <xf numFmtId="0" fontId="40" fillId="40" borderId="10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40" borderId="8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20" fillId="40" borderId="50" xfId="0" applyNumberFormat="1" applyFont="1" applyFill="1" applyBorder="1" applyAlignment="1">
      <alignment horizontal="center" vertical="center"/>
    </xf>
    <xf numFmtId="2" fontId="20" fillId="40" borderId="40" xfId="0" applyNumberFormat="1" applyFont="1" applyFill="1" applyBorder="1" applyAlignment="1">
      <alignment horizontal="center" vertical="center"/>
    </xf>
    <xf numFmtId="2" fontId="20" fillId="40" borderId="39" xfId="0" applyNumberFormat="1" applyFont="1" applyFill="1" applyBorder="1" applyAlignment="1">
      <alignment horizontal="center" vertical="center"/>
    </xf>
    <xf numFmtId="2" fontId="20" fillId="0" borderId="39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wrapText="1"/>
    </xf>
    <xf numFmtId="0" fontId="40" fillId="6" borderId="59" xfId="0" applyFont="1" applyFill="1" applyBorder="1" applyAlignment="1">
      <alignment horizontal="center" vertical="center" wrapText="1"/>
    </xf>
    <xf numFmtId="0" fontId="13" fillId="16" borderId="58" xfId="0" applyFont="1" applyFill="1" applyBorder="1" applyAlignment="1">
      <alignment horizontal="center" vertical="center" textRotation="90" wrapText="1"/>
    </xf>
    <xf numFmtId="0" fontId="42" fillId="0" borderId="59" xfId="0" applyFont="1" applyFill="1" applyBorder="1" applyAlignment="1">
      <alignment horizontal="center" vertical="center"/>
    </xf>
    <xf numFmtId="0" fontId="10" fillId="29" borderId="66" xfId="0" applyFont="1" applyFill="1" applyBorder="1" applyAlignment="1">
      <alignment horizontal="center" vertical="center" textRotation="90" wrapText="1"/>
    </xf>
    <xf numFmtId="0" fontId="6" fillId="0" borderId="67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13" fillId="46" borderId="48" xfId="0" applyFont="1" applyFill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" fontId="43" fillId="40" borderId="8" xfId="0" applyNumberFormat="1" applyFont="1" applyFill="1" applyBorder="1" applyAlignment="1">
      <alignment horizontal="center" vertical="center"/>
    </xf>
    <xf numFmtId="2" fontId="43" fillId="40" borderId="9" xfId="0" applyNumberFormat="1" applyFont="1" applyFill="1" applyBorder="1" applyAlignment="1">
      <alignment horizontal="center" vertical="center"/>
    </xf>
    <xf numFmtId="2" fontId="43" fillId="40" borderId="11" xfId="0" applyNumberFormat="1" applyFont="1" applyFill="1" applyBorder="1" applyAlignment="1">
      <alignment horizontal="center" vertical="center"/>
    </xf>
    <xf numFmtId="2" fontId="43" fillId="40" borderId="12" xfId="0" applyNumberFormat="1" applyFont="1" applyFill="1" applyBorder="1" applyAlignment="1">
      <alignment horizontal="center" vertical="center"/>
    </xf>
    <xf numFmtId="2" fontId="43" fillId="40" borderId="24" xfId="0" applyNumberFormat="1" applyFont="1" applyFill="1" applyBorder="1" applyAlignment="1">
      <alignment horizontal="center" vertical="center"/>
    </xf>
    <xf numFmtId="2" fontId="43" fillId="40" borderId="25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40" borderId="9" xfId="0" applyFont="1" applyFill="1" applyBorder="1" applyAlignment="1">
      <alignment horizontal="center" vertical="center"/>
    </xf>
    <xf numFmtId="0" fontId="44" fillId="40" borderId="12" xfId="0" applyFont="1" applyFill="1" applyBorder="1" applyAlignment="1">
      <alignment horizontal="center" vertical="center"/>
    </xf>
    <xf numFmtId="0" fontId="44" fillId="40" borderId="5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 wrapText="1"/>
    </xf>
    <xf numFmtId="2" fontId="44" fillId="0" borderId="20" xfId="0" applyNumberFormat="1" applyFont="1" applyFill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6" borderId="9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0" fontId="44" fillId="6" borderId="60" xfId="0" applyFont="1" applyFill="1" applyBorder="1" applyAlignment="1">
      <alignment horizontal="center" vertical="center" wrapText="1"/>
    </xf>
    <xf numFmtId="2" fontId="46" fillId="0" borderId="60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17" fillId="13" borderId="18" xfId="0" applyFont="1" applyFill="1" applyBorder="1" applyAlignment="1">
      <alignment horizontal="center" vertical="center" wrapText="1"/>
    </xf>
    <xf numFmtId="0" fontId="8" fillId="20" borderId="20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5" fillId="31" borderId="11" xfId="0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2" fontId="7" fillId="24" borderId="40" xfId="0" applyNumberFormat="1" applyFont="1" applyFill="1" applyBorder="1" applyAlignment="1">
      <alignment horizontal="center" vertical="center" wrapText="1"/>
    </xf>
    <xf numFmtId="2" fontId="7" fillId="26" borderId="40" xfId="0" applyNumberFormat="1" applyFont="1" applyFill="1" applyBorder="1" applyAlignment="1">
      <alignment horizontal="center" vertical="center" wrapText="1"/>
    </xf>
    <xf numFmtId="2" fontId="7" fillId="21" borderId="40" xfId="0" applyNumberFormat="1" applyFont="1" applyFill="1" applyBorder="1" applyAlignment="1">
      <alignment horizontal="center" vertical="center" wrapText="1"/>
    </xf>
    <xf numFmtId="164" fontId="7" fillId="37" borderId="40" xfId="0" applyNumberFormat="1" applyFont="1" applyFill="1" applyBorder="1" applyAlignment="1">
      <alignment horizontal="center" vertical="center"/>
    </xf>
    <xf numFmtId="164" fontId="7" fillId="32" borderId="40" xfId="0" applyNumberFormat="1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164" fontId="7" fillId="47" borderId="40" xfId="0" applyNumberFormat="1" applyFont="1" applyFill="1" applyBorder="1" applyAlignment="1">
      <alignment horizontal="center" vertical="center"/>
    </xf>
    <xf numFmtId="164" fontId="7" fillId="22" borderId="8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1" fontId="7" fillId="21" borderId="12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7" fillId="37" borderId="12" xfId="0" applyNumberFormat="1" applyFont="1" applyFill="1" applyBorder="1" applyAlignment="1">
      <alignment horizontal="center" vertical="center"/>
    </xf>
    <xf numFmtId="164" fontId="7" fillId="22" borderId="11" xfId="0" applyNumberFormat="1" applyFont="1" applyFill="1" applyBorder="1" applyAlignment="1">
      <alignment horizontal="center" vertical="center" wrapText="1"/>
    </xf>
    <xf numFmtId="164" fontId="7" fillId="19" borderId="11" xfId="0" applyNumberFormat="1" applyFont="1" applyFill="1" applyBorder="1" applyAlignment="1">
      <alignment horizontal="center" vertical="center"/>
    </xf>
    <xf numFmtId="1" fontId="5" fillId="31" borderId="12" xfId="0" applyNumberFormat="1" applyFont="1" applyFill="1" applyBorder="1" applyAlignment="1">
      <alignment horizontal="center" vertical="center" wrapText="1"/>
    </xf>
    <xf numFmtId="164" fontId="7" fillId="19" borderId="11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1" fontId="7" fillId="48" borderId="12" xfId="0" applyNumberFormat="1" applyFont="1" applyFill="1" applyBorder="1" applyAlignment="1">
      <alignment horizontal="center" vertical="center"/>
    </xf>
    <xf numFmtId="164" fontId="7" fillId="22" borderId="24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0" fontId="5" fillId="51" borderId="10" xfId="0" applyFont="1" applyFill="1" applyBorder="1" applyAlignment="1">
      <alignment horizontal="center" vertical="center" wrapText="1"/>
    </xf>
    <xf numFmtId="0" fontId="40" fillId="51" borderId="10" xfId="0" applyFont="1" applyFill="1" applyBorder="1" applyAlignment="1">
      <alignment horizontal="center" vertical="center" wrapText="1"/>
    </xf>
    <xf numFmtId="164" fontId="7" fillId="52" borderId="10" xfId="0" applyNumberFormat="1" applyFont="1" applyFill="1" applyBorder="1" applyAlignment="1">
      <alignment horizontal="center" vertical="center"/>
    </xf>
    <xf numFmtId="164" fontId="7" fillId="52" borderId="12" xfId="0" applyNumberFormat="1" applyFont="1" applyFill="1" applyBorder="1" applyAlignment="1">
      <alignment horizontal="center" vertical="center"/>
    </xf>
    <xf numFmtId="164" fontId="7" fillId="52" borderId="11" xfId="0" applyNumberFormat="1" applyFont="1" applyFill="1" applyBorder="1" applyAlignment="1">
      <alignment horizontal="center" vertical="center"/>
    </xf>
    <xf numFmtId="164" fontId="7" fillId="51" borderId="10" xfId="0" applyNumberFormat="1" applyFont="1" applyFill="1" applyBorder="1" applyAlignment="1">
      <alignment horizontal="center" vertical="center"/>
    </xf>
    <xf numFmtId="1" fontId="7" fillId="51" borderId="12" xfId="0" applyNumberFormat="1" applyFont="1" applyFill="1" applyBorder="1" applyAlignment="1">
      <alignment horizontal="center" vertical="center"/>
    </xf>
    <xf numFmtId="2" fontId="7" fillId="51" borderId="40" xfId="0" applyNumberFormat="1" applyFont="1" applyFill="1" applyBorder="1" applyAlignment="1">
      <alignment horizontal="center" vertical="center" wrapText="1"/>
    </xf>
    <xf numFmtId="2" fontId="7" fillId="51" borderId="12" xfId="0" applyNumberFormat="1" applyFont="1" applyFill="1" applyBorder="1" applyAlignment="1">
      <alignment horizontal="center" vertical="center" wrapText="1"/>
    </xf>
    <xf numFmtId="0" fontId="25" fillId="51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25" fillId="53" borderId="11" xfId="0" applyFont="1" applyFill="1" applyBorder="1" applyAlignment="1">
      <alignment horizontal="center" vertical="center"/>
    </xf>
    <xf numFmtId="0" fontId="5" fillId="53" borderId="10" xfId="0" applyFont="1" applyFill="1" applyBorder="1" applyAlignment="1">
      <alignment horizontal="center" vertical="center" wrapText="1"/>
    </xf>
    <xf numFmtId="0" fontId="40" fillId="53" borderId="10" xfId="0" applyFont="1" applyFill="1" applyBorder="1" applyAlignment="1">
      <alignment horizontal="center" vertical="center"/>
    </xf>
    <xf numFmtId="164" fontId="7" fillId="54" borderId="10" xfId="0" applyNumberFormat="1" applyFont="1" applyFill="1" applyBorder="1" applyAlignment="1">
      <alignment horizontal="center" vertical="center"/>
    </xf>
    <xf numFmtId="164" fontId="7" fillId="54" borderId="12" xfId="0" applyNumberFormat="1" applyFont="1" applyFill="1" applyBorder="1" applyAlignment="1">
      <alignment horizontal="center" vertical="center"/>
    </xf>
    <xf numFmtId="164" fontId="7" fillId="54" borderId="11" xfId="0" applyNumberFormat="1" applyFont="1" applyFill="1" applyBorder="1" applyAlignment="1">
      <alignment horizontal="center" vertical="center"/>
    </xf>
    <xf numFmtId="1" fontId="7" fillId="54" borderId="12" xfId="0" applyNumberFormat="1" applyFont="1" applyFill="1" applyBorder="1" applyAlignment="1">
      <alignment horizontal="center" vertical="center"/>
    </xf>
    <xf numFmtId="164" fontId="7" fillId="53" borderId="40" xfId="0" applyNumberFormat="1" applyFont="1" applyFill="1" applyBorder="1" applyAlignment="1">
      <alignment horizontal="center" vertical="center"/>
    </xf>
    <xf numFmtId="2" fontId="7" fillId="53" borderId="12" xfId="0" applyNumberFormat="1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textRotation="90" wrapText="1"/>
    </xf>
    <xf numFmtId="2" fontId="43" fillId="14" borderId="8" xfId="0" applyNumberFormat="1" applyFont="1" applyFill="1" applyBorder="1" applyAlignment="1">
      <alignment horizontal="center" vertical="center"/>
    </xf>
    <xf numFmtId="2" fontId="43" fillId="14" borderId="35" xfId="0" applyNumberFormat="1" applyFont="1" applyFill="1" applyBorder="1" applyAlignment="1">
      <alignment horizontal="center" vertical="center"/>
    </xf>
    <xf numFmtId="164" fontId="6" fillId="14" borderId="24" xfId="0" applyNumberFormat="1" applyFont="1" applyFill="1" applyBorder="1" applyAlignment="1">
      <alignment horizontal="center" vertical="center"/>
    </xf>
    <xf numFmtId="2" fontId="43" fillId="14" borderId="11" xfId="0" applyNumberFormat="1" applyFont="1" applyFill="1" applyBorder="1" applyAlignment="1">
      <alignment horizontal="center" vertical="center"/>
    </xf>
    <xf numFmtId="2" fontId="43" fillId="14" borderId="17" xfId="0" applyNumberFormat="1" applyFont="1" applyFill="1" applyBorder="1" applyAlignment="1">
      <alignment horizontal="center" vertical="center"/>
    </xf>
    <xf numFmtId="2" fontId="43" fillId="14" borderId="9" xfId="0" applyNumberFormat="1" applyFont="1" applyFill="1" applyBorder="1" applyAlignment="1">
      <alignment horizontal="center" vertical="center"/>
    </xf>
    <xf numFmtId="2" fontId="43" fillId="14" borderId="12" xfId="0" applyNumberFormat="1" applyFont="1" applyFill="1" applyBorder="1" applyAlignment="1">
      <alignment horizontal="center" vertical="center"/>
    </xf>
    <xf numFmtId="2" fontId="43" fillId="14" borderId="24" xfId="0" applyNumberFormat="1" applyFont="1" applyFill="1" applyBorder="1" applyAlignment="1">
      <alignment horizontal="center" vertical="center"/>
    </xf>
    <xf numFmtId="2" fontId="43" fillId="14" borderId="25" xfId="0" applyNumberFormat="1" applyFont="1" applyFill="1" applyBorder="1" applyAlignment="1">
      <alignment horizontal="center" vertical="center"/>
    </xf>
    <xf numFmtId="2" fontId="43" fillId="14" borderId="16" xfId="0" applyNumberFormat="1" applyFont="1" applyFill="1" applyBorder="1" applyAlignment="1">
      <alignment horizontal="center" vertical="center"/>
    </xf>
    <xf numFmtId="2" fontId="43" fillId="14" borderId="38" xfId="0" applyNumberFormat="1" applyFont="1" applyFill="1" applyBorder="1" applyAlignment="1">
      <alignment horizontal="center" vertical="center"/>
    </xf>
    <xf numFmtId="2" fontId="43" fillId="14" borderId="36" xfId="0" applyNumberFormat="1" applyFont="1" applyFill="1" applyBorder="1" applyAlignment="1">
      <alignment horizontal="center" vertical="center"/>
    </xf>
    <xf numFmtId="2" fontId="43" fillId="14" borderId="19" xfId="0" applyNumberFormat="1" applyFont="1" applyFill="1" applyBorder="1" applyAlignment="1">
      <alignment horizontal="center" vertical="center"/>
    </xf>
    <xf numFmtId="2" fontId="43" fillId="14" borderId="20" xfId="0" applyNumberFormat="1" applyFont="1" applyFill="1" applyBorder="1" applyAlignment="1">
      <alignment horizontal="center" vertical="center"/>
    </xf>
    <xf numFmtId="2" fontId="43" fillId="14" borderId="64" xfId="0" applyNumberFormat="1" applyFont="1" applyFill="1" applyBorder="1" applyAlignment="1">
      <alignment horizontal="center" vertical="center"/>
    </xf>
    <xf numFmtId="2" fontId="43" fillId="14" borderId="65" xfId="0" applyNumberFormat="1" applyFont="1" applyFill="1" applyBorder="1" applyAlignment="1">
      <alignment horizontal="center" vertical="center"/>
    </xf>
    <xf numFmtId="2" fontId="43" fillId="14" borderId="58" xfId="0" applyNumberFormat="1" applyFont="1" applyFill="1" applyBorder="1" applyAlignment="1">
      <alignment horizontal="center" vertical="center"/>
    </xf>
    <xf numFmtId="2" fontId="43" fillId="14" borderId="60" xfId="0" applyNumberFormat="1" applyFont="1" applyFill="1" applyBorder="1" applyAlignment="1">
      <alignment horizontal="center" vertical="center"/>
    </xf>
    <xf numFmtId="2" fontId="43" fillId="14" borderId="48" xfId="0" applyNumberFormat="1" applyFont="1" applyFill="1" applyBorder="1" applyAlignment="1">
      <alignment horizontal="center" vertical="center"/>
    </xf>
    <xf numFmtId="2" fontId="43" fillId="14" borderId="5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44" fillId="0" borderId="12" xfId="0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2" fontId="6" fillId="1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49" borderId="56" xfId="0" applyFont="1" applyFill="1" applyBorder="1" applyAlignment="1">
      <alignment horizontal="center" vertical="center" textRotation="90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3" fillId="21" borderId="10" xfId="0" applyFont="1" applyFill="1" applyBorder="1" applyAlignment="1">
      <alignment horizontal="center" wrapText="1"/>
    </xf>
    <xf numFmtId="0" fontId="13" fillId="21" borderId="10" xfId="0" applyFont="1" applyFill="1" applyBorder="1" applyAlignment="1">
      <alignment horizontal="center" wrapText="1"/>
    </xf>
    <xf numFmtId="0" fontId="23" fillId="20" borderId="17" xfId="0" applyFont="1" applyFill="1" applyBorder="1" applyAlignment="1">
      <alignment horizontal="center" wrapText="1"/>
    </xf>
    <xf numFmtId="0" fontId="23" fillId="20" borderId="44" xfId="0" applyFont="1" applyFill="1" applyBorder="1" applyAlignment="1">
      <alignment horizontal="center" wrapText="1"/>
    </xf>
    <xf numFmtId="0" fontId="23" fillId="20" borderId="4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0" fillId="5" borderId="28" xfId="0" applyFont="1" applyFill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left" wrapText="1"/>
    </xf>
    <xf numFmtId="0" fontId="24" fillId="23" borderId="14" xfId="0" applyFont="1" applyFill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10" fillId="11" borderId="14" xfId="0" applyFont="1" applyFill="1" applyBorder="1" applyAlignment="1">
      <alignment horizontal="center" vertical="center" textRotation="90"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0" fillId="29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6" fillId="36" borderId="5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2" borderId="2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wrapText="1"/>
    </xf>
    <xf numFmtId="0" fontId="2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5" fillId="50" borderId="8" xfId="0" applyFont="1" applyFill="1" applyBorder="1" applyAlignment="1">
      <alignment horizontal="center" vertical="center" textRotation="90"/>
    </xf>
    <xf numFmtId="0" fontId="15" fillId="50" borderId="11" xfId="0" applyFont="1" applyFill="1" applyBorder="1" applyAlignment="1">
      <alignment horizontal="center" vertical="center" textRotation="90"/>
    </xf>
    <xf numFmtId="0" fontId="15" fillId="50" borderId="24" xfId="0" applyFont="1" applyFill="1" applyBorder="1" applyAlignment="1">
      <alignment horizontal="center" vertical="center" textRotation="90"/>
    </xf>
    <xf numFmtId="0" fontId="14" fillId="2" borderId="1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2" fontId="24" fillId="16" borderId="62" xfId="0" applyNumberFormat="1" applyFont="1" applyFill="1" applyBorder="1" applyAlignment="1">
      <alignment horizontal="center" vertical="center" textRotation="90" wrapText="1"/>
    </xf>
    <xf numFmtId="2" fontId="10" fillId="16" borderId="61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textRotation="90" wrapText="1"/>
    </xf>
    <xf numFmtId="0" fontId="11" fillId="7" borderId="43" xfId="0" applyFont="1" applyFill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15" fillId="15" borderId="56" xfId="0" applyFont="1" applyFill="1" applyBorder="1" applyAlignment="1">
      <alignment horizontal="center" vertical="center" textRotation="90" wrapText="1"/>
    </xf>
    <xf numFmtId="0" fontId="15" fillId="15" borderId="28" xfId="0" applyFont="1" applyFill="1" applyBorder="1" applyAlignment="1">
      <alignment horizontal="center" vertical="center" textRotation="90" wrapText="1"/>
    </xf>
    <xf numFmtId="0" fontId="0" fillId="0" borderId="57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9" fillId="41" borderId="45" xfId="0" applyFont="1" applyFill="1" applyBorder="1" applyAlignment="1">
      <alignment horizontal="center" vertical="center" wrapText="1"/>
    </xf>
    <xf numFmtId="0" fontId="32" fillId="0" borderId="45" xfId="0" applyFont="1" applyBorder="1" applyAlignment="1"/>
    <xf numFmtId="0" fontId="32" fillId="14" borderId="45" xfId="0" applyFont="1" applyFill="1" applyBorder="1" applyAlignment="1"/>
    <xf numFmtId="0" fontId="32" fillId="16" borderId="45" xfId="0" applyFont="1" applyFill="1" applyBorder="1" applyAlignment="1"/>
    <xf numFmtId="0" fontId="32" fillId="0" borderId="45" xfId="0" applyFont="1" applyBorder="1" applyAlignment="1">
      <alignment vertical="center" wrapText="1"/>
    </xf>
    <xf numFmtId="0" fontId="32" fillId="0" borderId="45" xfId="0" applyFont="1" applyBorder="1" applyAlignment="1">
      <alignment vertical="center"/>
    </xf>
    <xf numFmtId="0" fontId="32" fillId="0" borderId="46" xfId="0" applyFont="1" applyBorder="1" applyAlignment="1"/>
    <xf numFmtId="0" fontId="0" fillId="0" borderId="4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/>
    <xf numFmtId="0" fontId="30" fillId="0" borderId="13" xfId="0" applyFont="1" applyBorder="1" applyAlignment="1">
      <alignment horizontal="left" vertical="top" wrapText="1"/>
    </xf>
    <xf numFmtId="0" fontId="25" fillId="55" borderId="11" xfId="0" applyFont="1" applyFill="1" applyBorder="1" applyAlignment="1">
      <alignment horizontal="center" vertical="center"/>
    </xf>
    <xf numFmtId="0" fontId="5" fillId="55" borderId="10" xfId="0" applyFont="1" applyFill="1" applyBorder="1" applyAlignment="1">
      <alignment horizontal="center" vertical="center" wrapText="1"/>
    </xf>
    <xf numFmtId="0" fontId="40" fillId="55" borderId="10" xfId="0" applyFont="1" applyFill="1" applyBorder="1" applyAlignment="1">
      <alignment horizontal="center" vertical="center" wrapText="1"/>
    </xf>
    <xf numFmtId="164" fontId="7" fillId="55" borderId="10" xfId="0" applyNumberFormat="1" applyFont="1" applyFill="1" applyBorder="1" applyAlignment="1">
      <alignment horizontal="center" vertical="center"/>
    </xf>
    <xf numFmtId="2" fontId="7" fillId="55" borderId="12" xfId="0" applyNumberFormat="1" applyFont="1" applyFill="1" applyBorder="1" applyAlignment="1">
      <alignment horizontal="center" vertical="center" wrapText="1"/>
    </xf>
    <xf numFmtId="0" fontId="5" fillId="55" borderId="11" xfId="0" applyFont="1" applyFill="1" applyBorder="1" applyAlignment="1">
      <alignment horizontal="center" vertical="center" wrapText="1"/>
    </xf>
    <xf numFmtId="1" fontId="5" fillId="55" borderId="12" xfId="0" applyNumberFormat="1" applyFont="1" applyFill="1" applyBorder="1" applyAlignment="1">
      <alignment horizontal="center" vertical="center" wrapText="1"/>
    </xf>
    <xf numFmtId="0" fontId="5" fillId="55" borderId="4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65E91A2D-8C37-45EB-A5CB-4B017D551ED8}"/>
  </cellStyles>
  <dxfs count="0"/>
  <tableStyles count="0" defaultTableStyle="TableStyleMedium2" defaultPivotStyle="PivotStyleLight16"/>
  <colors>
    <mruColors>
      <color rgb="FFFFFFCC"/>
      <color rgb="FFFFCCFF"/>
      <color rgb="FFFF9933"/>
      <color rgb="FF006600"/>
      <color rgb="FF996600"/>
      <color rgb="FF339933"/>
      <color rgb="FFCC99FF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85725</xdr:rowOff>
    </xdr:from>
    <xdr:ext cx="1857375" cy="1371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85725"/>
          <a:ext cx="1857375" cy="13716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1589378</xdr:colOff>
      <xdr:row>24</xdr:row>
      <xdr:rowOff>1</xdr:rowOff>
    </xdr:from>
    <xdr:ext cx="791874" cy="31354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AF117AD-2415-47A6-92B9-C0B87D2BDCBB}"/>
            </a:ext>
          </a:extLst>
        </xdr:cNvPr>
        <xdr:cNvSpPr/>
      </xdr:nvSpPr>
      <xdr:spPr>
        <a:xfrm rot="20531666">
          <a:off x="1839409" y="10275095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1619250</xdr:colOff>
      <xdr:row>26</xdr:row>
      <xdr:rowOff>35719</xdr:rowOff>
    </xdr:from>
    <xdr:ext cx="791874" cy="313547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66DE6F6B-D5A4-4D48-AB08-4C90AAE4BAC3}"/>
            </a:ext>
          </a:extLst>
        </xdr:cNvPr>
        <xdr:cNvSpPr/>
      </xdr:nvSpPr>
      <xdr:spPr>
        <a:xfrm rot="20531666">
          <a:off x="1869281" y="11096625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1869281</xdr:colOff>
      <xdr:row>36</xdr:row>
      <xdr:rowOff>107156</xdr:rowOff>
    </xdr:from>
    <xdr:ext cx="791874" cy="313547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6E03138A-821B-43B7-BC1D-9323CF2A3631}"/>
            </a:ext>
          </a:extLst>
        </xdr:cNvPr>
        <xdr:cNvSpPr/>
      </xdr:nvSpPr>
      <xdr:spPr>
        <a:xfrm rot="20531666">
          <a:off x="2119312" y="15299531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1785937</xdr:colOff>
      <xdr:row>20</xdr:row>
      <xdr:rowOff>130969</xdr:rowOff>
    </xdr:from>
    <xdr:ext cx="791874" cy="313547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8A9A7C76-63B3-4DE8-999F-97C4B54576DD}"/>
            </a:ext>
          </a:extLst>
        </xdr:cNvPr>
        <xdr:cNvSpPr/>
      </xdr:nvSpPr>
      <xdr:spPr>
        <a:xfrm rot="20531666">
          <a:off x="2035968" y="8739188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1738312</xdr:colOff>
      <xdr:row>12</xdr:row>
      <xdr:rowOff>95250</xdr:rowOff>
    </xdr:from>
    <xdr:ext cx="791874" cy="313547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9F29C8F1-5AB4-40A6-8DB9-DA17150C9FD2}"/>
            </a:ext>
          </a:extLst>
        </xdr:cNvPr>
        <xdr:cNvSpPr/>
      </xdr:nvSpPr>
      <xdr:spPr>
        <a:xfrm rot="20531666">
          <a:off x="1988343" y="5298281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342900</xdr:rowOff>
    </xdr:from>
    <xdr:ext cx="1857375" cy="13716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7735" y="342900"/>
          <a:ext cx="1857375" cy="1371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2274095</xdr:colOff>
      <xdr:row>13</xdr:row>
      <xdr:rowOff>119063</xdr:rowOff>
    </xdr:from>
    <xdr:ext cx="791874" cy="31354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FA0A202B-95C1-464B-A84B-FC0FE089E2AB}"/>
            </a:ext>
          </a:extLst>
        </xdr:cNvPr>
        <xdr:cNvSpPr/>
      </xdr:nvSpPr>
      <xdr:spPr>
        <a:xfrm rot="20531666">
          <a:off x="2928939" y="6465094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2024062</xdr:colOff>
      <xdr:row>6</xdr:row>
      <xdr:rowOff>47625</xdr:rowOff>
    </xdr:from>
    <xdr:ext cx="791874" cy="313547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B92FB9F0-0B42-414D-9A56-CDB9CD3E1EDC}"/>
            </a:ext>
          </a:extLst>
        </xdr:cNvPr>
        <xdr:cNvSpPr/>
      </xdr:nvSpPr>
      <xdr:spPr>
        <a:xfrm rot="20531666">
          <a:off x="2678906" y="3286125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2214562</xdr:colOff>
      <xdr:row>24</xdr:row>
      <xdr:rowOff>214312</xdr:rowOff>
    </xdr:from>
    <xdr:ext cx="791874" cy="313547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28CD1815-CAB1-4BEC-803B-CF484B530B7D}"/>
            </a:ext>
          </a:extLst>
        </xdr:cNvPr>
        <xdr:cNvSpPr/>
      </xdr:nvSpPr>
      <xdr:spPr>
        <a:xfrm rot="20531666">
          <a:off x="2869406" y="14108906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2033588</xdr:colOff>
      <xdr:row>25</xdr:row>
      <xdr:rowOff>188119</xdr:rowOff>
    </xdr:from>
    <xdr:ext cx="791874" cy="313547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44B1858D-E44D-481C-AC56-6E1C526CCCE0}"/>
            </a:ext>
          </a:extLst>
        </xdr:cNvPr>
        <xdr:cNvSpPr/>
      </xdr:nvSpPr>
      <xdr:spPr>
        <a:xfrm rot="20531666">
          <a:off x="2688432" y="14630400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1402556</xdr:colOff>
      <xdr:row>5</xdr:row>
      <xdr:rowOff>330994</xdr:rowOff>
    </xdr:from>
    <xdr:ext cx="791874" cy="31354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F0028253-54D9-4D9B-9CB0-05C5B60A1E28}"/>
            </a:ext>
          </a:extLst>
        </xdr:cNvPr>
        <xdr:cNvSpPr/>
      </xdr:nvSpPr>
      <xdr:spPr>
        <a:xfrm rot="20531666">
          <a:off x="1402556" y="2855119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1423989</xdr:colOff>
      <xdr:row>3</xdr:row>
      <xdr:rowOff>209549</xdr:rowOff>
    </xdr:from>
    <xdr:ext cx="791874" cy="313547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F385225B-068A-4754-95F2-545647F99092}"/>
            </a:ext>
          </a:extLst>
        </xdr:cNvPr>
        <xdr:cNvSpPr/>
      </xdr:nvSpPr>
      <xdr:spPr>
        <a:xfrm rot="20531666">
          <a:off x="1423989" y="1733549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1440656</xdr:colOff>
      <xdr:row>7</xdr:row>
      <xdr:rowOff>333375</xdr:rowOff>
    </xdr:from>
    <xdr:ext cx="791874" cy="313547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2E710FFF-35AD-4F10-8076-79D223481547}"/>
            </a:ext>
          </a:extLst>
        </xdr:cNvPr>
        <xdr:cNvSpPr/>
      </xdr:nvSpPr>
      <xdr:spPr>
        <a:xfrm rot="20531666">
          <a:off x="1440656" y="4238625"/>
          <a:ext cx="791874" cy="31354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New!</a:t>
          </a:r>
          <a:endParaRPr lang="ru-RU" sz="15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350520</xdr:rowOff>
    </xdr:from>
    <xdr:to>
      <xdr:col>4</xdr:col>
      <xdr:colOff>548641</xdr:colOff>
      <xdr:row>9</xdr:row>
      <xdr:rowOff>350520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1" t="9723" r="11556" b="9723"/>
        <a:stretch/>
      </xdr:blipFill>
      <xdr:spPr>
        <a:xfrm>
          <a:off x="13517880" y="9829800"/>
          <a:ext cx="1066801" cy="1257300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</xdr:colOff>
      <xdr:row>2</xdr:row>
      <xdr:rowOff>118111</xdr:rowOff>
    </xdr:from>
    <xdr:to>
      <xdr:col>4</xdr:col>
      <xdr:colOff>1005840</xdr:colOff>
      <xdr:row>2</xdr:row>
      <xdr:rowOff>880823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82" t="23031" r="16969" b="22424"/>
        <a:stretch/>
      </xdr:blipFill>
      <xdr:spPr>
        <a:xfrm>
          <a:off x="13495020" y="2632711"/>
          <a:ext cx="906780" cy="762712"/>
        </a:xfrm>
        <a:prstGeom prst="rect">
          <a:avLst/>
        </a:prstGeom>
      </xdr:spPr>
    </xdr:pic>
    <xdr:clientData/>
  </xdr:twoCellAnchor>
  <xdr:twoCellAnchor editAs="oneCell">
    <xdr:from>
      <xdr:col>4</xdr:col>
      <xdr:colOff>30479</xdr:colOff>
      <xdr:row>4</xdr:row>
      <xdr:rowOff>41911</xdr:rowOff>
    </xdr:from>
    <xdr:to>
      <xdr:col>4</xdr:col>
      <xdr:colOff>967739</xdr:colOff>
      <xdr:row>4</xdr:row>
      <xdr:rowOff>979171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6439" y="4583431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4</xdr:col>
      <xdr:colOff>68579</xdr:colOff>
      <xdr:row>3</xdr:row>
      <xdr:rowOff>41911</xdr:rowOff>
    </xdr:from>
    <xdr:to>
      <xdr:col>4</xdr:col>
      <xdr:colOff>1013460</xdr:colOff>
      <xdr:row>3</xdr:row>
      <xdr:rowOff>970520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5" r="8053"/>
        <a:stretch/>
      </xdr:blipFill>
      <xdr:spPr>
        <a:xfrm>
          <a:off x="13464539" y="3569971"/>
          <a:ext cx="944881" cy="928609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</xdr:colOff>
      <xdr:row>5</xdr:row>
      <xdr:rowOff>72390</xdr:rowOff>
    </xdr:from>
    <xdr:to>
      <xdr:col>4</xdr:col>
      <xdr:colOff>1028700</xdr:colOff>
      <xdr:row>5</xdr:row>
      <xdr:rowOff>967217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4" t="6451" r="7258" b="8065"/>
        <a:stretch/>
      </xdr:blipFill>
      <xdr:spPr>
        <a:xfrm>
          <a:off x="13563600" y="5627370"/>
          <a:ext cx="861060" cy="894827"/>
        </a:xfrm>
        <a:prstGeom prst="rect">
          <a:avLst/>
        </a:prstGeom>
      </xdr:spPr>
    </xdr:pic>
    <xdr:clientData/>
  </xdr:twoCellAnchor>
  <xdr:twoCellAnchor editAs="oneCell">
    <xdr:from>
      <xdr:col>4</xdr:col>
      <xdr:colOff>27051</xdr:colOff>
      <xdr:row>6</xdr:row>
      <xdr:rowOff>133351</xdr:rowOff>
    </xdr:from>
    <xdr:to>
      <xdr:col>4</xdr:col>
      <xdr:colOff>1060287</xdr:colOff>
      <xdr:row>6</xdr:row>
      <xdr:rowOff>861060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53" t="13661" r="11572" b="14754"/>
        <a:stretch/>
      </xdr:blipFill>
      <xdr:spPr>
        <a:xfrm>
          <a:off x="13423011" y="6701791"/>
          <a:ext cx="1033236" cy="727709"/>
        </a:xfrm>
        <a:prstGeom prst="rect">
          <a:avLst/>
        </a:prstGeom>
      </xdr:spPr>
    </xdr:pic>
    <xdr:clientData/>
  </xdr:twoCellAnchor>
  <xdr:twoCellAnchor editAs="oneCell">
    <xdr:from>
      <xdr:col>4</xdr:col>
      <xdr:colOff>46370</xdr:colOff>
      <xdr:row>7</xdr:row>
      <xdr:rowOff>19051</xdr:rowOff>
    </xdr:from>
    <xdr:to>
      <xdr:col>4</xdr:col>
      <xdr:colOff>1043940</xdr:colOff>
      <xdr:row>7</xdr:row>
      <xdr:rowOff>1466851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83" t="21598" r="25510" b="6116"/>
        <a:stretch/>
      </xdr:blipFill>
      <xdr:spPr>
        <a:xfrm>
          <a:off x="13442330" y="7600951"/>
          <a:ext cx="997570" cy="1447800"/>
        </a:xfrm>
        <a:prstGeom prst="rect">
          <a:avLst/>
        </a:prstGeom>
      </xdr:spPr>
    </xdr:pic>
    <xdr:clientData/>
  </xdr:twoCellAnchor>
  <xdr:twoCellAnchor editAs="oneCell">
    <xdr:from>
      <xdr:col>4</xdr:col>
      <xdr:colOff>106679</xdr:colOff>
      <xdr:row>1</xdr:row>
      <xdr:rowOff>68580</xdr:rowOff>
    </xdr:from>
    <xdr:to>
      <xdr:col>4</xdr:col>
      <xdr:colOff>1013460</xdr:colOff>
      <xdr:row>1</xdr:row>
      <xdr:rowOff>941072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45" r="9607"/>
        <a:stretch/>
      </xdr:blipFill>
      <xdr:spPr>
        <a:xfrm>
          <a:off x="13502639" y="1569720"/>
          <a:ext cx="906781" cy="872492"/>
        </a:xfrm>
        <a:prstGeom prst="rect">
          <a:avLst/>
        </a:prstGeom>
      </xdr:spPr>
    </xdr:pic>
    <xdr:clientData/>
  </xdr:twoCellAnchor>
  <xdr:twoCellAnchor editAs="oneCell">
    <xdr:from>
      <xdr:col>4</xdr:col>
      <xdr:colOff>70430</xdr:colOff>
      <xdr:row>9</xdr:row>
      <xdr:rowOff>327660</xdr:rowOff>
    </xdr:from>
    <xdr:to>
      <xdr:col>4</xdr:col>
      <xdr:colOff>1137231</xdr:colOff>
      <xdr:row>9</xdr:row>
      <xdr:rowOff>1584960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1" t="9723" r="11556" b="9723"/>
        <a:stretch/>
      </xdr:blipFill>
      <xdr:spPr>
        <a:xfrm>
          <a:off x="13466390" y="9875520"/>
          <a:ext cx="1066801" cy="12573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10</xdr:row>
      <xdr:rowOff>76200</xdr:rowOff>
    </xdr:from>
    <xdr:to>
      <xdr:col>4</xdr:col>
      <xdr:colOff>1144850</xdr:colOff>
      <xdr:row>10</xdr:row>
      <xdr:rowOff>914400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41" b="8823"/>
        <a:stretch/>
      </xdr:blipFill>
      <xdr:spPr>
        <a:xfrm>
          <a:off x="13434060" y="11490960"/>
          <a:ext cx="1106750" cy="838200"/>
        </a:xfrm>
        <a:prstGeom prst="rect">
          <a:avLst/>
        </a:prstGeom>
      </xdr:spPr>
    </xdr:pic>
    <xdr:clientData/>
  </xdr:twoCellAnchor>
  <xdr:twoCellAnchor editAs="oneCell">
    <xdr:from>
      <xdr:col>4</xdr:col>
      <xdr:colOff>39950</xdr:colOff>
      <xdr:row>11</xdr:row>
      <xdr:rowOff>83820</xdr:rowOff>
    </xdr:from>
    <xdr:to>
      <xdr:col>4</xdr:col>
      <xdr:colOff>1146700</xdr:colOff>
      <xdr:row>11</xdr:row>
      <xdr:rowOff>922020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41" b="8823"/>
        <a:stretch/>
      </xdr:blipFill>
      <xdr:spPr>
        <a:xfrm>
          <a:off x="13435910" y="12512040"/>
          <a:ext cx="1106750" cy="838200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13</xdr:row>
      <xdr:rowOff>106680</xdr:rowOff>
    </xdr:from>
    <xdr:to>
      <xdr:col>4</xdr:col>
      <xdr:colOff>1135380</xdr:colOff>
      <xdr:row>15</xdr:row>
      <xdr:rowOff>304800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1140" y="12931140"/>
          <a:ext cx="1082040" cy="1082040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</xdr:colOff>
      <xdr:row>19</xdr:row>
      <xdr:rowOff>60960</xdr:rowOff>
    </xdr:from>
    <xdr:to>
      <xdr:col>4</xdr:col>
      <xdr:colOff>1089660</xdr:colOff>
      <xdr:row>19</xdr:row>
      <xdr:rowOff>952500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8" t="20037" r="16719" b="11012"/>
        <a:stretch/>
      </xdr:blipFill>
      <xdr:spPr>
        <a:xfrm>
          <a:off x="9166860" y="17800320"/>
          <a:ext cx="990600" cy="891540"/>
        </a:xfrm>
        <a:prstGeom prst="rect">
          <a:avLst/>
        </a:prstGeom>
      </xdr:spPr>
    </xdr:pic>
    <xdr:clientData/>
  </xdr:twoCellAnchor>
  <xdr:twoCellAnchor editAs="oneCell">
    <xdr:from>
      <xdr:col>4</xdr:col>
      <xdr:colOff>48526</xdr:colOff>
      <xdr:row>18</xdr:row>
      <xdr:rowOff>129540</xdr:rowOff>
    </xdr:from>
    <xdr:to>
      <xdr:col>4</xdr:col>
      <xdr:colOff>1158235</xdr:colOff>
      <xdr:row>18</xdr:row>
      <xdr:rowOff>1386840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326" y="16222980"/>
          <a:ext cx="1109709" cy="1257300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</xdr:colOff>
      <xdr:row>20</xdr:row>
      <xdr:rowOff>27241</xdr:rowOff>
    </xdr:from>
    <xdr:to>
      <xdr:col>4</xdr:col>
      <xdr:colOff>998220</xdr:colOff>
      <xdr:row>20</xdr:row>
      <xdr:rowOff>894159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2" t="24862" r="53039" b="29006"/>
        <a:stretch/>
      </xdr:blipFill>
      <xdr:spPr>
        <a:xfrm>
          <a:off x="9235440" y="18772441"/>
          <a:ext cx="830580" cy="86691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16</xdr:row>
      <xdr:rowOff>45720</xdr:rowOff>
    </xdr:from>
    <xdr:to>
      <xdr:col>4</xdr:col>
      <xdr:colOff>1104900</xdr:colOff>
      <xdr:row>17</xdr:row>
      <xdr:rowOff>495300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525524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7"/>
  <sheetViews>
    <sheetView tabSelected="1" topLeftCell="B1" zoomScale="80" zoomScaleNormal="80" workbookViewId="0">
      <pane xSplit="1" ySplit="3" topLeftCell="C7" activePane="bottomRight" state="frozen"/>
      <selection activeCell="B1" sqref="B1"/>
      <selection pane="topRight" activeCell="C1" sqref="C1"/>
      <selection pane="bottomLeft" activeCell="B4" sqref="B4"/>
      <selection pane="bottomRight" activeCell="F2" sqref="F2:L2"/>
    </sheetView>
  </sheetViews>
  <sheetFormatPr defaultColWidth="12.625" defaultRowHeight="15" customHeight="1" x14ac:dyDescent="0.25"/>
  <cols>
    <col min="1" max="1" width="3.25" style="20" customWidth="1"/>
    <col min="2" max="2" width="33.25" style="20" customWidth="1"/>
    <col min="3" max="3" width="35.125" style="20" customWidth="1"/>
    <col min="4" max="4" width="17.875" style="30" customWidth="1"/>
    <col min="5" max="5" width="12.75" style="19" customWidth="1"/>
    <col min="6" max="6" width="15" style="19" customWidth="1"/>
    <col min="7" max="10" width="12.75" style="19" customWidth="1"/>
    <col min="11" max="11" width="7.875" style="20" customWidth="1"/>
    <col min="12" max="12" width="10.625" style="20" customWidth="1"/>
    <col min="13" max="15" width="8.375" style="20" customWidth="1"/>
    <col min="16" max="16" width="14.375" style="20" customWidth="1"/>
    <col min="17" max="16384" width="12.625" style="20"/>
  </cols>
  <sheetData>
    <row r="1" spans="1:14" ht="61.5" customHeight="1" x14ac:dyDescent="0.5">
      <c r="A1" s="1"/>
      <c r="B1" s="2" t="s">
        <v>0</v>
      </c>
      <c r="C1" s="431" t="s">
        <v>1</v>
      </c>
      <c r="D1" s="431"/>
      <c r="E1" s="430"/>
      <c r="F1" s="429" t="s">
        <v>73</v>
      </c>
      <c r="G1" s="430"/>
      <c r="H1" s="430"/>
      <c r="I1" s="430"/>
      <c r="J1" s="430"/>
      <c r="K1" s="430"/>
      <c r="L1" s="430"/>
    </row>
    <row r="2" spans="1:14" ht="64.150000000000006" customHeight="1" thickBot="1" x14ac:dyDescent="0.35">
      <c r="A2" s="1"/>
      <c r="B2" s="3"/>
      <c r="C2" s="432" t="s">
        <v>198</v>
      </c>
      <c r="D2" s="432"/>
      <c r="E2" s="433"/>
      <c r="F2" s="434" t="s">
        <v>74</v>
      </c>
      <c r="G2" s="435"/>
      <c r="H2" s="435"/>
      <c r="I2" s="435"/>
      <c r="J2" s="435"/>
      <c r="K2" s="435"/>
      <c r="L2" s="435"/>
    </row>
    <row r="3" spans="1:14" ht="3.6" customHeight="1" thickBot="1" x14ac:dyDescent="0.25">
      <c r="A3" s="428"/>
      <c r="B3" s="426"/>
      <c r="C3" s="426"/>
      <c r="D3" s="426"/>
      <c r="E3" s="426"/>
      <c r="F3" s="426"/>
      <c r="G3" s="426"/>
      <c r="H3" s="426"/>
      <c r="I3" s="426"/>
      <c r="J3" s="426"/>
      <c r="K3" s="427"/>
      <c r="L3" s="427"/>
    </row>
    <row r="4" spans="1:14" ht="42.75" customHeight="1" x14ac:dyDescent="0.35">
      <c r="A4" s="411" t="s">
        <v>2</v>
      </c>
      <c r="B4" s="412"/>
      <c r="C4" s="411" t="s">
        <v>3</v>
      </c>
      <c r="D4" s="436" t="s">
        <v>5</v>
      </c>
      <c r="E4" s="406" t="s">
        <v>38</v>
      </c>
      <c r="F4" s="407"/>
      <c r="G4" s="407"/>
      <c r="H4" s="408" t="s">
        <v>45</v>
      </c>
      <c r="I4" s="409"/>
      <c r="J4" s="410"/>
      <c r="K4" s="421" t="s">
        <v>71</v>
      </c>
      <c r="L4" s="423" t="s">
        <v>72</v>
      </c>
    </row>
    <row r="5" spans="1:14" ht="31.9" customHeight="1" x14ac:dyDescent="0.25">
      <c r="A5" s="412"/>
      <c r="B5" s="412"/>
      <c r="C5" s="412"/>
      <c r="D5" s="412"/>
      <c r="E5" s="23" t="s">
        <v>46</v>
      </c>
      <c r="F5" s="23" t="s">
        <v>44</v>
      </c>
      <c r="G5" s="23" t="s">
        <v>173</v>
      </c>
      <c r="H5" s="24" t="s">
        <v>46</v>
      </c>
      <c r="I5" s="24" t="s">
        <v>44</v>
      </c>
      <c r="J5" s="24" t="s">
        <v>173</v>
      </c>
      <c r="K5" s="422"/>
      <c r="L5" s="424"/>
      <c r="M5" s="4"/>
      <c r="N5" s="4"/>
    </row>
    <row r="6" spans="1:14" ht="3.75" customHeight="1" thickBot="1" x14ac:dyDescent="0.25">
      <c r="A6" s="425" t="s">
        <v>8</v>
      </c>
      <c r="B6" s="426"/>
      <c r="C6" s="426"/>
      <c r="D6" s="426"/>
      <c r="E6" s="426"/>
      <c r="F6" s="426"/>
      <c r="G6" s="426"/>
      <c r="H6" s="426"/>
      <c r="I6" s="426"/>
      <c r="J6" s="426"/>
      <c r="K6" s="427"/>
      <c r="L6" s="427"/>
    </row>
    <row r="7" spans="1:14" s="63" customFormat="1" ht="23.45" customHeight="1" thickBot="1" x14ac:dyDescent="0.4">
      <c r="A7" s="413" t="s">
        <v>9</v>
      </c>
      <c r="B7" s="60" t="s">
        <v>60</v>
      </c>
      <c r="C7" s="61"/>
      <c r="D7" s="61"/>
      <c r="E7" s="61"/>
      <c r="F7" s="61"/>
      <c r="G7" s="61"/>
      <c r="H7" s="61"/>
      <c r="I7" s="61"/>
      <c r="J7" s="62"/>
      <c r="K7" s="66"/>
      <c r="L7" s="67"/>
    </row>
    <row r="8" spans="1:14" s="26" customFormat="1" ht="34.15" customHeight="1" x14ac:dyDescent="0.2">
      <c r="A8" s="414"/>
      <c r="B8" s="74" t="s">
        <v>87</v>
      </c>
      <c r="C8" s="12" t="s">
        <v>88</v>
      </c>
      <c r="D8" s="249" t="s">
        <v>11</v>
      </c>
      <c r="E8" s="315">
        <v>706</v>
      </c>
      <c r="F8" s="316">
        <f>E8/2+30</f>
        <v>383</v>
      </c>
      <c r="G8" s="317"/>
      <c r="H8" s="332">
        <v>631</v>
      </c>
      <c r="I8" s="333">
        <f>H8/2+30</f>
        <v>345.5</v>
      </c>
      <c r="J8" s="334"/>
      <c r="K8" s="324"/>
      <c r="L8" s="69">
        <f>IF(SUM($K$6:$K$33)&lt;10,E8*K8,K8*H8)</f>
        <v>0</v>
      </c>
      <c r="M8" s="5"/>
      <c r="N8" s="5"/>
    </row>
    <row r="9" spans="1:14" s="184" customFormat="1" ht="38.25" customHeight="1" x14ac:dyDescent="0.2">
      <c r="A9" s="414"/>
      <c r="B9" s="192" t="s">
        <v>166</v>
      </c>
      <c r="C9" s="9" t="s">
        <v>167</v>
      </c>
      <c r="D9" s="231" t="s">
        <v>11</v>
      </c>
      <c r="E9" s="189">
        <v>897</v>
      </c>
      <c r="F9" s="189">
        <f t="shared" ref="F9" si="0">E9/2+30</f>
        <v>478.5</v>
      </c>
      <c r="G9" s="193">
        <v>340</v>
      </c>
      <c r="H9" s="27">
        <v>722</v>
      </c>
      <c r="I9" s="21">
        <f t="shared" ref="I9" si="1">H9/2+30</f>
        <v>391</v>
      </c>
      <c r="J9" s="198">
        <v>211</v>
      </c>
      <c r="K9" s="324"/>
      <c r="L9" s="69">
        <f>IF(SUM($K$6:$K$29)&lt;10,E9*K9,K9*H9)</f>
        <v>0</v>
      </c>
      <c r="M9" s="5"/>
      <c r="N9" s="5"/>
    </row>
    <row r="10" spans="1:14" s="394" customFormat="1" ht="38.25" customHeight="1" x14ac:dyDescent="0.2">
      <c r="A10" s="414"/>
      <c r="B10" s="192" t="s">
        <v>206</v>
      </c>
      <c r="C10" s="9" t="s">
        <v>207</v>
      </c>
      <c r="D10" s="231" t="s">
        <v>11</v>
      </c>
      <c r="E10" s="189">
        <v>1110</v>
      </c>
      <c r="F10" s="189">
        <v>585</v>
      </c>
      <c r="G10" s="193">
        <v>375</v>
      </c>
      <c r="H10" s="27">
        <v>835</v>
      </c>
      <c r="I10" s="21">
        <v>448</v>
      </c>
      <c r="J10" s="198">
        <v>245</v>
      </c>
      <c r="K10" s="324"/>
      <c r="L10" s="69"/>
      <c r="M10" s="5"/>
      <c r="N10" s="5"/>
    </row>
    <row r="11" spans="1:14" ht="38.25" customHeight="1" x14ac:dyDescent="0.2">
      <c r="A11" s="414"/>
      <c r="B11" s="192" t="s">
        <v>69</v>
      </c>
      <c r="C11" s="9" t="s">
        <v>14</v>
      </c>
      <c r="D11" s="232" t="s">
        <v>12</v>
      </c>
      <c r="E11" s="189">
        <v>2192</v>
      </c>
      <c r="F11" s="189">
        <f t="shared" ref="F11" si="2">E11/2+30</f>
        <v>1126</v>
      </c>
      <c r="G11" s="193">
        <v>568</v>
      </c>
      <c r="H11" s="27">
        <v>1457</v>
      </c>
      <c r="I11" s="21">
        <f t="shared" ref="I11" si="3">H11/2+30</f>
        <v>758.5</v>
      </c>
      <c r="J11" s="198">
        <v>394</v>
      </c>
      <c r="K11" s="324"/>
      <c r="L11" s="69">
        <f>IF(SUM($K$6:$K$29)&lt;10,E11*K11,K11*H11)</f>
        <v>0</v>
      </c>
      <c r="M11" s="5"/>
      <c r="N11" s="5"/>
    </row>
    <row r="12" spans="1:14" s="29" customFormat="1" ht="30" customHeight="1" x14ac:dyDescent="0.2">
      <c r="A12" s="414"/>
      <c r="B12" s="31" t="s">
        <v>61</v>
      </c>
      <c r="C12" s="32"/>
      <c r="D12" s="32"/>
      <c r="E12" s="43"/>
      <c r="F12" s="43"/>
      <c r="G12" s="44"/>
      <c r="H12" s="42"/>
      <c r="I12" s="53"/>
      <c r="J12" s="54"/>
      <c r="K12" s="325"/>
      <c r="L12" s="54"/>
      <c r="M12" s="5"/>
      <c r="N12" s="5"/>
    </row>
    <row r="13" spans="1:14" s="11" customFormat="1" ht="34.5" customHeight="1" x14ac:dyDescent="0.2">
      <c r="A13" s="414"/>
      <c r="B13" s="192" t="s">
        <v>150</v>
      </c>
      <c r="C13" s="9" t="s">
        <v>168</v>
      </c>
      <c r="D13" s="231" t="s">
        <v>17</v>
      </c>
      <c r="E13" s="189">
        <v>1310</v>
      </c>
      <c r="F13" s="189">
        <f>E13/2+30</f>
        <v>685</v>
      </c>
      <c r="G13" s="193">
        <v>348</v>
      </c>
      <c r="H13" s="27">
        <v>940</v>
      </c>
      <c r="I13" s="189">
        <f>H13/2+30</f>
        <v>500</v>
      </c>
      <c r="J13" s="199">
        <v>265</v>
      </c>
      <c r="K13" s="324"/>
      <c r="L13" s="187">
        <f>IF(SUM($K$6:$K$29)&lt;10,E13*K13,K13*H13)</f>
        <v>0</v>
      </c>
    </row>
    <row r="14" spans="1:14" s="184" customFormat="1" ht="34.5" customHeight="1" x14ac:dyDescent="0.2">
      <c r="A14" s="414"/>
      <c r="B14" s="192" t="s">
        <v>79</v>
      </c>
      <c r="C14" s="9" t="s">
        <v>81</v>
      </c>
      <c r="D14" s="231" t="s">
        <v>17</v>
      </c>
      <c r="E14" s="189">
        <v>1380</v>
      </c>
      <c r="F14" s="189">
        <f>E14/2+30</f>
        <v>720</v>
      </c>
      <c r="G14" s="193">
        <v>365</v>
      </c>
      <c r="H14" s="27">
        <v>948</v>
      </c>
      <c r="I14" s="21">
        <f>H14/2+30</f>
        <v>504</v>
      </c>
      <c r="J14" s="199">
        <v>267</v>
      </c>
      <c r="K14" s="324"/>
      <c r="L14" s="69">
        <f>IF(SUM($K$6:$K$29)&lt;10,E14*K14,K14*H14)</f>
        <v>0</v>
      </c>
    </row>
    <row r="15" spans="1:14" s="30" customFormat="1" ht="30" customHeight="1" x14ac:dyDescent="0.2">
      <c r="A15" s="418" t="s">
        <v>26</v>
      </c>
      <c r="B15" s="33" t="s">
        <v>62</v>
      </c>
      <c r="C15" s="34"/>
      <c r="D15" s="233"/>
      <c r="E15" s="46"/>
      <c r="F15" s="46"/>
      <c r="G15" s="47"/>
      <c r="H15" s="45"/>
      <c r="I15" s="55"/>
      <c r="J15" s="200"/>
      <c r="K15" s="326"/>
      <c r="L15" s="56"/>
    </row>
    <row r="16" spans="1:14" s="84" customFormat="1" ht="34.9" customHeight="1" x14ac:dyDescent="0.2">
      <c r="A16" s="418"/>
      <c r="B16" s="194" t="s">
        <v>66</v>
      </c>
      <c r="C16" s="9" t="s">
        <v>28</v>
      </c>
      <c r="D16" s="232" t="s">
        <v>17</v>
      </c>
      <c r="E16" s="189">
        <v>1844</v>
      </c>
      <c r="F16" s="189">
        <f>E16/2+30</f>
        <v>952</v>
      </c>
      <c r="G16" s="193">
        <v>481</v>
      </c>
      <c r="H16" s="27">
        <v>1281</v>
      </c>
      <c r="I16" s="21">
        <f>H16/2+30</f>
        <v>670.5</v>
      </c>
      <c r="J16" s="198">
        <v>350</v>
      </c>
      <c r="K16" s="324"/>
      <c r="L16" s="69">
        <f>IF(SUM($K$6:$K$29)&lt;10,E16*K16,K16*H16)</f>
        <v>0</v>
      </c>
    </row>
    <row r="17" spans="1:15" ht="34.9" customHeight="1" x14ac:dyDescent="0.2">
      <c r="A17" s="419"/>
      <c r="B17" s="194" t="s">
        <v>110</v>
      </c>
      <c r="C17" s="9" t="s">
        <v>192</v>
      </c>
      <c r="D17" s="232" t="s">
        <v>17</v>
      </c>
      <c r="E17" s="189">
        <v>2395</v>
      </c>
      <c r="F17" s="189">
        <f>E17/2+30</f>
        <v>1227.5</v>
      </c>
      <c r="G17" s="193">
        <v>618</v>
      </c>
      <c r="H17" s="27">
        <v>1559</v>
      </c>
      <c r="I17" s="21">
        <f>H17/2+30</f>
        <v>809.5</v>
      </c>
      <c r="J17" s="198">
        <v>420</v>
      </c>
      <c r="K17" s="324"/>
      <c r="L17" s="69">
        <f>IF(SUM($K$6:$K$29)&lt;10,E17*K17,K17*H17)</f>
        <v>0</v>
      </c>
    </row>
    <row r="18" spans="1:15" s="30" customFormat="1" ht="30" customHeight="1" x14ac:dyDescent="0.2">
      <c r="A18" s="419"/>
      <c r="B18" s="35" t="s">
        <v>63</v>
      </c>
      <c r="C18" s="36"/>
      <c r="D18" s="234"/>
      <c r="E18" s="49"/>
      <c r="F18" s="49"/>
      <c r="G18" s="50"/>
      <c r="H18" s="48"/>
      <c r="I18" s="57"/>
      <c r="J18" s="335"/>
      <c r="K18" s="327"/>
      <c r="L18" s="58"/>
    </row>
    <row r="19" spans="1:15" s="11" customFormat="1" ht="40.15" customHeight="1" x14ac:dyDescent="0.2">
      <c r="A19" s="419"/>
      <c r="B19" s="192" t="s">
        <v>105</v>
      </c>
      <c r="C19" s="7" t="s">
        <v>106</v>
      </c>
      <c r="D19" s="235" t="s">
        <v>11</v>
      </c>
      <c r="E19" s="318">
        <v>2444</v>
      </c>
      <c r="F19" s="189">
        <f>E19/2+30</f>
        <v>1252</v>
      </c>
      <c r="G19" s="193">
        <v>631</v>
      </c>
      <c r="H19" s="28">
        <v>1583</v>
      </c>
      <c r="I19" s="21">
        <f>H19/2+30</f>
        <v>821.5</v>
      </c>
      <c r="J19" s="198">
        <v>426</v>
      </c>
      <c r="K19" s="324"/>
      <c r="L19" s="69">
        <f>IF(SUM($K$6:$K$29)&lt;10,E19*K19,K19*H19)</f>
        <v>0</v>
      </c>
    </row>
    <row r="20" spans="1:15" s="220" customFormat="1" ht="30" customHeight="1" x14ac:dyDescent="0.2">
      <c r="A20" s="419"/>
      <c r="B20" s="362" t="s">
        <v>199</v>
      </c>
      <c r="C20" s="353"/>
      <c r="D20" s="354"/>
      <c r="E20" s="355"/>
      <c r="F20" s="355"/>
      <c r="G20" s="356"/>
      <c r="H20" s="357"/>
      <c r="I20" s="358"/>
      <c r="J20" s="359"/>
      <c r="K20" s="360"/>
      <c r="L20" s="361"/>
    </row>
    <row r="21" spans="1:15" s="11" customFormat="1" ht="40.15" customHeight="1" x14ac:dyDescent="0.2">
      <c r="A21" s="419"/>
      <c r="B21" s="192" t="s">
        <v>200</v>
      </c>
      <c r="C21" s="7" t="s">
        <v>201</v>
      </c>
      <c r="D21" s="235" t="s">
        <v>17</v>
      </c>
      <c r="E21" s="318">
        <v>2460</v>
      </c>
      <c r="F21" s="189">
        <v>1260</v>
      </c>
      <c r="G21" s="193">
        <v>645</v>
      </c>
      <c r="H21" s="28">
        <v>1540</v>
      </c>
      <c r="I21" s="21">
        <v>800</v>
      </c>
      <c r="J21" s="198">
        <v>422</v>
      </c>
      <c r="K21" s="324"/>
      <c r="L21" s="69">
        <f>IF(SUM($K$6:$K$29)&lt;10,E21*K21,K21*H21)</f>
        <v>0</v>
      </c>
    </row>
    <row r="22" spans="1:15" s="85" customFormat="1" ht="30" customHeight="1" x14ac:dyDescent="0.2">
      <c r="A22" s="420"/>
      <c r="B22" s="89" t="s">
        <v>92</v>
      </c>
      <c r="C22" s="90"/>
      <c r="D22" s="236"/>
      <c r="E22" s="90"/>
      <c r="F22" s="91"/>
      <c r="G22" s="92"/>
      <c r="H22" s="336"/>
      <c r="I22" s="90"/>
      <c r="J22" s="337"/>
      <c r="K22" s="118"/>
      <c r="L22" s="90"/>
    </row>
    <row r="23" spans="1:15" s="11" customFormat="1" ht="31.9" customHeight="1" x14ac:dyDescent="0.2">
      <c r="A23" s="420"/>
      <c r="B23" s="194" t="s">
        <v>93</v>
      </c>
      <c r="C23" s="9" t="s">
        <v>193</v>
      </c>
      <c r="D23" s="232" t="s">
        <v>17</v>
      </c>
      <c r="E23" s="319">
        <v>1871</v>
      </c>
      <c r="F23" s="189">
        <f>E23/2+30</f>
        <v>965.5</v>
      </c>
      <c r="G23" s="193">
        <v>487</v>
      </c>
      <c r="H23" s="27">
        <v>1295</v>
      </c>
      <c r="I23" s="338">
        <f>H23/2+30</f>
        <v>677.5</v>
      </c>
      <c r="J23" s="198">
        <v>354</v>
      </c>
      <c r="K23" s="324"/>
      <c r="L23" s="69">
        <f>IF(SUM($K$6:$K$29)&lt;10,E23*K23,K23*H23)</f>
        <v>0</v>
      </c>
    </row>
    <row r="24" spans="1:15" s="399" customFormat="1" ht="30" customHeight="1" x14ac:dyDescent="0.2">
      <c r="A24" s="400"/>
      <c r="B24" s="475" t="s">
        <v>209</v>
      </c>
      <c r="C24" s="476"/>
      <c r="D24" s="477"/>
      <c r="E24" s="476"/>
      <c r="F24" s="478"/>
      <c r="G24" s="479"/>
      <c r="H24" s="480"/>
      <c r="I24" s="476"/>
      <c r="J24" s="481"/>
      <c r="K24" s="482"/>
      <c r="L24" s="476"/>
    </row>
    <row r="25" spans="1:15" s="11" customFormat="1" ht="31.9" customHeight="1" x14ac:dyDescent="0.2">
      <c r="A25" s="400"/>
      <c r="B25" s="194" t="s">
        <v>153</v>
      </c>
      <c r="C25" s="9" t="s">
        <v>210</v>
      </c>
      <c r="D25" s="232" t="s">
        <v>11</v>
      </c>
      <c r="E25" s="319">
        <v>1210</v>
      </c>
      <c r="F25" s="189">
        <f>E25/2+30</f>
        <v>635</v>
      </c>
      <c r="G25" s="193">
        <v>333</v>
      </c>
      <c r="H25" s="27">
        <v>849</v>
      </c>
      <c r="I25" s="338">
        <f>H25/2+30</f>
        <v>454.5</v>
      </c>
      <c r="J25" s="198">
        <v>242</v>
      </c>
      <c r="K25" s="324"/>
      <c r="L25" s="69">
        <f>IF(SUM($K$6:$K$29)&lt;10,E25*K25,K25*H25)</f>
        <v>0</v>
      </c>
    </row>
    <row r="26" spans="1:15" s="30" customFormat="1" ht="30" customHeight="1" x14ac:dyDescent="0.2">
      <c r="A26" s="415" t="s">
        <v>29</v>
      </c>
      <c r="B26" s="76" t="s">
        <v>64</v>
      </c>
      <c r="C26" s="77"/>
      <c r="D26" s="237"/>
      <c r="E26" s="79"/>
      <c r="F26" s="79"/>
      <c r="G26" s="80"/>
      <c r="H26" s="78"/>
      <c r="I26" s="81"/>
      <c r="J26" s="339"/>
      <c r="K26" s="328"/>
      <c r="L26" s="82"/>
    </row>
    <row r="27" spans="1:15" s="11" customFormat="1" ht="34.5" customHeight="1" x14ac:dyDescent="0.2">
      <c r="A27" s="415"/>
      <c r="B27" s="192" t="s">
        <v>187</v>
      </c>
      <c r="C27" s="9" t="s">
        <v>185</v>
      </c>
      <c r="D27" s="231" t="s">
        <v>11</v>
      </c>
      <c r="E27" s="189">
        <v>1660</v>
      </c>
      <c r="F27" s="189">
        <v>860</v>
      </c>
      <c r="G27" s="193">
        <v>445</v>
      </c>
      <c r="H27" s="340">
        <v>1180</v>
      </c>
      <c r="I27" s="21">
        <f t="shared" ref="I27" si="4">H27/2+30</f>
        <v>620</v>
      </c>
      <c r="J27" s="198">
        <v>332</v>
      </c>
      <c r="K27" s="324"/>
      <c r="L27" s="69">
        <f>IF(SUM($K$6:$K$29)&lt;10,E27*K27,K27*H27)</f>
        <v>0</v>
      </c>
    </row>
    <row r="28" spans="1:15" s="11" customFormat="1" ht="34.5" customHeight="1" x14ac:dyDescent="0.2">
      <c r="A28" s="416"/>
      <c r="B28" s="192" t="s">
        <v>174</v>
      </c>
      <c r="C28" s="9" t="s">
        <v>95</v>
      </c>
      <c r="D28" s="231" t="s">
        <v>186</v>
      </c>
      <c r="E28" s="189">
        <v>1979</v>
      </c>
      <c r="F28" s="189">
        <f t="shared" ref="F28" si="5">E28/2+30</f>
        <v>1019.5</v>
      </c>
      <c r="G28" s="193">
        <v>525</v>
      </c>
      <c r="H28" s="341">
        <v>1350</v>
      </c>
      <c r="I28" s="21">
        <f t="shared" ref="I28" si="6">H28/2+30</f>
        <v>705</v>
      </c>
      <c r="J28" s="198">
        <v>368</v>
      </c>
      <c r="K28" s="324"/>
      <c r="L28" s="69">
        <f>IF(SUM($K$6:$K$29)&lt;10,E28*K28,K28*H28)</f>
        <v>0</v>
      </c>
    </row>
    <row r="29" spans="1:15" s="11" customFormat="1" ht="34.5" customHeight="1" x14ac:dyDescent="0.2">
      <c r="A29" s="416"/>
      <c r="B29" s="192" t="s">
        <v>67</v>
      </c>
      <c r="C29" s="9" t="s">
        <v>70</v>
      </c>
      <c r="D29" s="231" t="s">
        <v>11</v>
      </c>
      <c r="E29" s="189">
        <v>2057</v>
      </c>
      <c r="F29" s="189">
        <f t="shared" ref="F29" si="7">E29/2+30</f>
        <v>1058.5</v>
      </c>
      <c r="G29" s="193">
        <v>534</v>
      </c>
      <c r="H29" s="340">
        <v>1389</v>
      </c>
      <c r="I29" s="21">
        <f t="shared" ref="I29" si="8">H29/2+30</f>
        <v>724.5</v>
      </c>
      <c r="J29" s="198">
        <v>377</v>
      </c>
      <c r="K29" s="324"/>
      <c r="L29" s="69">
        <f>IF(SUM($K$6:$K$29)&lt;10,E29*K29,K29*H29)</f>
        <v>0</v>
      </c>
      <c r="O29" s="363"/>
    </row>
    <row r="30" spans="1:15" s="75" customFormat="1" ht="30" customHeight="1" x14ac:dyDescent="0.2">
      <c r="A30" s="416"/>
      <c r="B30" s="320" t="s">
        <v>78</v>
      </c>
      <c r="C30" s="37"/>
      <c r="D30" s="238"/>
      <c r="E30" s="37"/>
      <c r="F30" s="191">
        <f>E9:G9</f>
        <v>478.5</v>
      </c>
      <c r="G30" s="121"/>
      <c r="H30" s="222"/>
      <c r="I30" s="37"/>
      <c r="J30" s="342"/>
      <c r="K30" s="119"/>
      <c r="L30" s="37"/>
    </row>
    <row r="31" spans="1:15" s="11" customFormat="1" ht="31.9" customHeight="1" x14ac:dyDescent="0.2">
      <c r="A31" s="416"/>
      <c r="B31" s="194" t="s">
        <v>76</v>
      </c>
      <c r="C31" s="9" t="s">
        <v>77</v>
      </c>
      <c r="D31" s="232" t="s">
        <v>17</v>
      </c>
      <c r="E31" s="319">
        <v>1061</v>
      </c>
      <c r="F31" s="189">
        <f>E31/2+30</f>
        <v>560.5</v>
      </c>
      <c r="G31" s="193">
        <v>285</v>
      </c>
      <c r="H31" s="343">
        <v>806</v>
      </c>
      <c r="I31" s="21">
        <f>H31/2+30</f>
        <v>433</v>
      </c>
      <c r="J31" s="198">
        <v>232</v>
      </c>
      <c r="K31" s="324"/>
      <c r="L31" s="69">
        <f>IF(SUM($K$6:$K$29)&lt;10,E31*K31,K31*H31)</f>
        <v>0</v>
      </c>
    </row>
    <row r="32" spans="1:15" s="30" customFormat="1" ht="30" customHeight="1" x14ac:dyDescent="0.2">
      <c r="A32" s="417" t="s">
        <v>33</v>
      </c>
      <c r="B32" s="40" t="s">
        <v>65</v>
      </c>
      <c r="C32" s="41"/>
      <c r="D32" s="239"/>
      <c r="E32" s="223"/>
      <c r="F32" s="223"/>
      <c r="G32" s="52"/>
      <c r="H32" s="51"/>
      <c r="I32" s="223"/>
      <c r="J32" s="344"/>
      <c r="K32" s="329"/>
      <c r="L32" s="59"/>
    </row>
    <row r="33" spans="1:14" ht="34.5" customHeight="1" thickBot="1" x14ac:dyDescent="0.25">
      <c r="A33" s="416"/>
      <c r="B33" s="194" t="s">
        <v>68</v>
      </c>
      <c r="C33" s="9" t="s">
        <v>31</v>
      </c>
      <c r="D33" s="321" t="s">
        <v>11</v>
      </c>
      <c r="E33" s="319">
        <v>2444</v>
      </c>
      <c r="F33" s="189">
        <f t="shared" ref="F33" si="9">E33/2+30</f>
        <v>1252</v>
      </c>
      <c r="G33" s="193">
        <v>631</v>
      </c>
      <c r="H33" s="340">
        <v>1584</v>
      </c>
      <c r="I33" s="21">
        <f t="shared" ref="I33" si="10">H33/2+30</f>
        <v>822</v>
      </c>
      <c r="J33" s="198">
        <v>426</v>
      </c>
      <c r="K33" s="330"/>
      <c r="L33" s="71">
        <f>IF(SUM($K$6:$K$29)&lt;10,E33*K33,K33*H33)</f>
        <v>0</v>
      </c>
    </row>
    <row r="34" spans="1:14" s="201" customFormat="1" ht="30" customHeight="1" x14ac:dyDescent="0.2">
      <c r="A34" s="417" t="s">
        <v>33</v>
      </c>
      <c r="B34" s="212" t="s">
        <v>178</v>
      </c>
      <c r="C34" s="213"/>
      <c r="D34" s="241"/>
      <c r="E34" s="224"/>
      <c r="F34" s="224"/>
      <c r="G34" s="215"/>
      <c r="H34" s="214"/>
      <c r="I34" s="224"/>
      <c r="J34" s="345"/>
      <c r="K34" s="331"/>
      <c r="L34" s="216"/>
    </row>
    <row r="35" spans="1:14" s="201" customFormat="1" ht="34.5" customHeight="1" thickBot="1" x14ac:dyDescent="0.25">
      <c r="A35" s="416"/>
      <c r="B35" s="195" t="s">
        <v>179</v>
      </c>
      <c r="C35" s="190" t="s">
        <v>107</v>
      </c>
      <c r="D35" s="240" t="s">
        <v>177</v>
      </c>
      <c r="E35" s="322">
        <v>2738</v>
      </c>
      <c r="F35" s="218">
        <f t="shared" ref="F35" si="11">E35/2+30</f>
        <v>1399</v>
      </c>
      <c r="G35" s="323">
        <v>714</v>
      </c>
      <c r="H35" s="346">
        <v>1790</v>
      </c>
      <c r="I35" s="347">
        <f t="shared" ref="I35" si="12">H35/2+30</f>
        <v>925</v>
      </c>
      <c r="J35" s="348">
        <v>477</v>
      </c>
      <c r="K35" s="330"/>
      <c r="L35" s="71">
        <f>IF(SUM($K$6:$K$29)&lt;10,E35*K35,K35*H35)</f>
        <v>0</v>
      </c>
    </row>
    <row r="36" spans="1:14" s="220" customFormat="1" ht="30" customHeight="1" x14ac:dyDescent="0.2">
      <c r="A36" s="417" t="s">
        <v>33</v>
      </c>
      <c r="B36" s="364" t="s">
        <v>202</v>
      </c>
      <c r="C36" s="365"/>
      <c r="D36" s="366"/>
      <c r="E36" s="367"/>
      <c r="F36" s="367"/>
      <c r="G36" s="368"/>
      <c r="H36" s="369"/>
      <c r="I36" s="367"/>
      <c r="J36" s="370"/>
      <c r="K36" s="371"/>
      <c r="L36" s="372"/>
    </row>
    <row r="37" spans="1:14" s="220" customFormat="1" ht="34.5" customHeight="1" thickBot="1" x14ac:dyDescent="0.25">
      <c r="A37" s="416"/>
      <c r="B37" s="194" t="s">
        <v>204</v>
      </c>
      <c r="C37" s="9" t="s">
        <v>203</v>
      </c>
      <c r="D37" s="321" t="s">
        <v>205</v>
      </c>
      <c r="E37" s="319">
        <v>1700</v>
      </c>
      <c r="F37" s="189">
        <v>880</v>
      </c>
      <c r="G37" s="193">
        <v>455</v>
      </c>
      <c r="H37" s="340">
        <v>1210</v>
      </c>
      <c r="I37" s="21">
        <v>635</v>
      </c>
      <c r="J37" s="198">
        <v>333</v>
      </c>
      <c r="K37" s="330"/>
      <c r="L37" s="71">
        <f>IF(SUM($K$6:$K$29)&lt;10,E37*K37,K37*H37)</f>
        <v>0</v>
      </c>
    </row>
    <row r="38" spans="1:14" s="113" customFormat="1" ht="20.25" customHeight="1" thickBot="1" x14ac:dyDescent="0.25">
      <c r="A38" s="402"/>
      <c r="B38" s="403"/>
      <c r="C38" s="403"/>
      <c r="D38" s="403"/>
      <c r="E38" s="403"/>
      <c r="F38" s="403"/>
      <c r="G38" s="403"/>
      <c r="H38" s="403"/>
      <c r="I38" s="403"/>
      <c r="J38" s="404"/>
      <c r="K38" s="65">
        <f>SUM(K8:K33)</f>
        <v>0</v>
      </c>
      <c r="L38" s="64">
        <f>SUM(L8:L33)</f>
        <v>0</v>
      </c>
      <c r="M38" s="20"/>
      <c r="N38" s="20"/>
    </row>
    <row r="39" spans="1:14" s="113" customFormat="1" ht="27.75" customHeight="1" x14ac:dyDescent="0.3">
      <c r="A39" s="1"/>
      <c r="B39" s="405" t="s">
        <v>194</v>
      </c>
      <c r="C39" s="405"/>
      <c r="D39" s="405"/>
      <c r="E39" s="405"/>
      <c r="F39" s="405"/>
      <c r="G39" s="405"/>
      <c r="H39" s="405"/>
      <c r="I39" s="19"/>
      <c r="J39" s="19"/>
      <c r="M39" s="20"/>
      <c r="N39" s="20"/>
    </row>
    <row r="40" spans="1:14" ht="20.25" customHeight="1" x14ac:dyDescent="0.25">
      <c r="A40" s="1"/>
    </row>
    <row r="41" spans="1:14" ht="20.25" customHeight="1" x14ac:dyDescent="0.25">
      <c r="A41" s="1"/>
    </row>
    <row r="42" spans="1:14" ht="20.25" customHeight="1" x14ac:dyDescent="0.25">
      <c r="A42" s="1"/>
    </row>
    <row r="43" spans="1:14" ht="20.25" customHeight="1" x14ac:dyDescent="0.25">
      <c r="A43" s="1"/>
    </row>
    <row r="44" spans="1:14" ht="20.25" customHeight="1" x14ac:dyDescent="0.25">
      <c r="A44" s="1"/>
    </row>
    <row r="45" spans="1:14" ht="20.25" customHeight="1" x14ac:dyDescent="0.25">
      <c r="A45" s="1"/>
    </row>
    <row r="46" spans="1:14" ht="20.25" customHeight="1" x14ac:dyDescent="0.25">
      <c r="A46" s="1"/>
    </row>
    <row r="47" spans="1:14" ht="20.25" customHeight="1" x14ac:dyDescent="0.25">
      <c r="A47" s="1"/>
    </row>
    <row r="48" spans="1:14" ht="20.25" customHeight="1" x14ac:dyDescent="0.25">
      <c r="A48" s="1"/>
    </row>
    <row r="49" spans="1:1" ht="20.25" customHeight="1" x14ac:dyDescent="0.25">
      <c r="A49" s="1"/>
    </row>
    <row r="50" spans="1:1" ht="30" customHeight="1" x14ac:dyDescent="0.25">
      <c r="A50" s="1"/>
    </row>
    <row r="51" spans="1:1" ht="30" customHeight="1" x14ac:dyDescent="0.25">
      <c r="A51" s="1"/>
    </row>
    <row r="52" spans="1:1" ht="30" customHeight="1" x14ac:dyDescent="0.25">
      <c r="A52" s="1"/>
    </row>
    <row r="53" spans="1:1" ht="30" customHeight="1" x14ac:dyDescent="0.25">
      <c r="A53" s="1"/>
    </row>
    <row r="54" spans="1:1" ht="30" customHeight="1" x14ac:dyDescent="0.25">
      <c r="A54" s="1"/>
    </row>
    <row r="55" spans="1:1" ht="30" customHeight="1" x14ac:dyDescent="0.25">
      <c r="A55" s="1"/>
    </row>
    <row r="56" spans="1:1" ht="30" customHeight="1" x14ac:dyDescent="0.25">
      <c r="A56" s="1"/>
    </row>
    <row r="57" spans="1:1" ht="30" customHeight="1" x14ac:dyDescent="0.25">
      <c r="A57" s="1"/>
    </row>
    <row r="58" spans="1:1" ht="30" customHeight="1" x14ac:dyDescent="0.25">
      <c r="A58" s="1"/>
    </row>
    <row r="59" spans="1:1" ht="30" customHeight="1" x14ac:dyDescent="0.25">
      <c r="A59" s="1"/>
    </row>
    <row r="60" spans="1:1" ht="30" customHeight="1" x14ac:dyDescent="0.25">
      <c r="A60" s="1"/>
    </row>
    <row r="61" spans="1:1" ht="30" customHeight="1" x14ac:dyDescent="0.25">
      <c r="A61" s="1"/>
    </row>
    <row r="62" spans="1:1" ht="30" customHeight="1" x14ac:dyDescent="0.25">
      <c r="A62" s="1"/>
    </row>
    <row r="63" spans="1:1" ht="30" customHeight="1" x14ac:dyDescent="0.25">
      <c r="A63" s="1"/>
    </row>
    <row r="64" spans="1:1" ht="30" customHeight="1" x14ac:dyDescent="0.25">
      <c r="A64" s="1"/>
    </row>
    <row r="65" spans="1:1" ht="30" customHeight="1" x14ac:dyDescent="0.25">
      <c r="A65" s="1"/>
    </row>
    <row r="66" spans="1:1" ht="30" customHeight="1" x14ac:dyDescent="0.25">
      <c r="A66" s="1"/>
    </row>
    <row r="67" spans="1:1" ht="30" customHeight="1" x14ac:dyDescent="0.25">
      <c r="A67" s="1"/>
    </row>
    <row r="68" spans="1:1" ht="30" customHeight="1" x14ac:dyDescent="0.25">
      <c r="A68" s="1"/>
    </row>
    <row r="69" spans="1:1" ht="30" customHeight="1" x14ac:dyDescent="0.25">
      <c r="A69" s="1"/>
    </row>
    <row r="70" spans="1:1" ht="30" customHeight="1" x14ac:dyDescent="0.25">
      <c r="A70" s="1"/>
    </row>
    <row r="71" spans="1:1" ht="30" customHeight="1" x14ac:dyDescent="0.25">
      <c r="A71" s="1"/>
    </row>
    <row r="72" spans="1:1" ht="30" customHeight="1" x14ac:dyDescent="0.25">
      <c r="A72" s="1"/>
    </row>
    <row r="73" spans="1:1" ht="30" customHeight="1" x14ac:dyDescent="0.25">
      <c r="A73" s="1"/>
    </row>
    <row r="74" spans="1:1" ht="30" customHeight="1" x14ac:dyDescent="0.25">
      <c r="A74" s="1"/>
    </row>
    <row r="75" spans="1:1" ht="30" customHeight="1" x14ac:dyDescent="0.25">
      <c r="A75" s="1"/>
    </row>
    <row r="76" spans="1:1" ht="30" customHeight="1" x14ac:dyDescent="0.25">
      <c r="A76" s="1"/>
    </row>
    <row r="77" spans="1:1" ht="30" customHeight="1" x14ac:dyDescent="0.25">
      <c r="A77" s="1"/>
    </row>
    <row r="78" spans="1:1" ht="30" customHeight="1" x14ac:dyDescent="0.25">
      <c r="A78" s="1"/>
    </row>
    <row r="79" spans="1:1" ht="30" customHeight="1" x14ac:dyDescent="0.25">
      <c r="A79" s="1"/>
    </row>
    <row r="80" spans="1:1" ht="30" customHeight="1" x14ac:dyDescent="0.25">
      <c r="A80" s="1"/>
    </row>
    <row r="81" spans="1:1" ht="30" customHeight="1" x14ac:dyDescent="0.25">
      <c r="A81" s="1"/>
    </row>
    <row r="82" spans="1:1" ht="30" customHeight="1" x14ac:dyDescent="0.25">
      <c r="A82" s="1"/>
    </row>
    <row r="83" spans="1:1" ht="30" customHeight="1" x14ac:dyDescent="0.25">
      <c r="A83" s="1"/>
    </row>
    <row r="84" spans="1:1" ht="30" customHeight="1" x14ac:dyDescent="0.25">
      <c r="A84" s="1"/>
    </row>
    <row r="85" spans="1:1" ht="30" customHeight="1" x14ac:dyDescent="0.25">
      <c r="A85" s="1"/>
    </row>
    <row r="86" spans="1:1" ht="30" customHeight="1" x14ac:dyDescent="0.25">
      <c r="A86" s="1"/>
    </row>
    <row r="87" spans="1:1" ht="30" customHeight="1" x14ac:dyDescent="0.25">
      <c r="A87" s="1"/>
    </row>
    <row r="88" spans="1:1" ht="30" customHeight="1" x14ac:dyDescent="0.25">
      <c r="A88" s="1"/>
    </row>
    <row r="89" spans="1:1" ht="30" customHeight="1" x14ac:dyDescent="0.25">
      <c r="A89" s="1"/>
    </row>
    <row r="90" spans="1:1" ht="30" customHeight="1" x14ac:dyDescent="0.25">
      <c r="A90" s="1"/>
    </row>
    <row r="91" spans="1:1" ht="30" customHeight="1" x14ac:dyDescent="0.25">
      <c r="A91" s="1"/>
    </row>
    <row r="92" spans="1:1" ht="30" customHeight="1" x14ac:dyDescent="0.25">
      <c r="A92" s="1"/>
    </row>
    <row r="93" spans="1:1" ht="30" customHeight="1" x14ac:dyDescent="0.25">
      <c r="A93" s="1"/>
    </row>
    <row r="94" spans="1:1" ht="30" customHeight="1" x14ac:dyDescent="0.25">
      <c r="A94" s="1"/>
    </row>
    <row r="95" spans="1:1" ht="30" customHeight="1" x14ac:dyDescent="0.25">
      <c r="A95" s="1"/>
    </row>
    <row r="96" spans="1:1" ht="30" customHeight="1" x14ac:dyDescent="0.25">
      <c r="A96" s="1"/>
    </row>
    <row r="97" spans="1:1" ht="30" customHeight="1" x14ac:dyDescent="0.25">
      <c r="A97" s="1"/>
    </row>
    <row r="98" spans="1:1" ht="30" customHeight="1" x14ac:dyDescent="0.25">
      <c r="A98" s="1"/>
    </row>
    <row r="99" spans="1:1" ht="30" customHeight="1" x14ac:dyDescent="0.25">
      <c r="A99" s="1"/>
    </row>
    <row r="100" spans="1:1" ht="30" customHeight="1" x14ac:dyDescent="0.25">
      <c r="A100" s="1"/>
    </row>
    <row r="101" spans="1:1" ht="30" customHeight="1" x14ac:dyDescent="0.25">
      <c r="A101" s="1"/>
    </row>
    <row r="102" spans="1:1" ht="30" customHeight="1" x14ac:dyDescent="0.25">
      <c r="A102" s="1"/>
    </row>
    <row r="103" spans="1:1" ht="30" customHeight="1" x14ac:dyDescent="0.25">
      <c r="A103" s="1"/>
    </row>
    <row r="104" spans="1:1" ht="30" customHeight="1" x14ac:dyDescent="0.25">
      <c r="A104" s="1"/>
    </row>
    <row r="105" spans="1:1" ht="30" customHeight="1" x14ac:dyDescent="0.25">
      <c r="A105" s="1"/>
    </row>
    <row r="106" spans="1:1" ht="30" customHeight="1" x14ac:dyDescent="0.25">
      <c r="A106" s="1"/>
    </row>
    <row r="107" spans="1:1" ht="30" customHeight="1" x14ac:dyDescent="0.25">
      <c r="A107" s="1"/>
    </row>
    <row r="108" spans="1:1" ht="30" customHeight="1" x14ac:dyDescent="0.25">
      <c r="A108" s="1"/>
    </row>
    <row r="109" spans="1:1" ht="30" customHeight="1" x14ac:dyDescent="0.25">
      <c r="A109" s="1"/>
    </row>
    <row r="110" spans="1:1" ht="30" customHeight="1" x14ac:dyDescent="0.25">
      <c r="A110" s="1"/>
    </row>
    <row r="111" spans="1:1" ht="30" customHeight="1" x14ac:dyDescent="0.25">
      <c r="A111" s="1"/>
    </row>
    <row r="112" spans="1:1" ht="30" customHeight="1" x14ac:dyDescent="0.25">
      <c r="A112" s="1"/>
    </row>
    <row r="113" spans="1:1" ht="30" customHeight="1" x14ac:dyDescent="0.25">
      <c r="A113" s="1"/>
    </row>
    <row r="114" spans="1:1" ht="30" customHeight="1" x14ac:dyDescent="0.25">
      <c r="A114" s="1"/>
    </row>
    <row r="115" spans="1:1" ht="30" customHeight="1" x14ac:dyDescent="0.25">
      <c r="A115" s="1"/>
    </row>
    <row r="116" spans="1:1" ht="30" customHeight="1" x14ac:dyDescent="0.25">
      <c r="A116" s="1"/>
    </row>
    <row r="117" spans="1:1" ht="30" customHeight="1" x14ac:dyDescent="0.25">
      <c r="A117" s="1"/>
    </row>
    <row r="118" spans="1:1" ht="30" customHeight="1" x14ac:dyDescent="0.25">
      <c r="A118" s="1"/>
    </row>
    <row r="119" spans="1:1" ht="30" customHeight="1" x14ac:dyDescent="0.25">
      <c r="A119" s="1"/>
    </row>
    <row r="120" spans="1:1" ht="30" customHeight="1" x14ac:dyDescent="0.25">
      <c r="A120" s="1"/>
    </row>
    <row r="121" spans="1:1" ht="30" customHeight="1" x14ac:dyDescent="0.25">
      <c r="A121" s="1"/>
    </row>
    <row r="122" spans="1:1" ht="30" customHeight="1" x14ac:dyDescent="0.25">
      <c r="A122" s="1"/>
    </row>
    <row r="123" spans="1:1" ht="30" customHeight="1" x14ac:dyDescent="0.25">
      <c r="A123" s="1"/>
    </row>
    <row r="124" spans="1:1" ht="30" customHeight="1" x14ac:dyDescent="0.25">
      <c r="A124" s="1"/>
    </row>
    <row r="125" spans="1:1" ht="30" customHeight="1" x14ac:dyDescent="0.25">
      <c r="A125" s="1"/>
    </row>
    <row r="126" spans="1:1" ht="30" customHeight="1" x14ac:dyDescent="0.25">
      <c r="A126" s="1"/>
    </row>
    <row r="127" spans="1:1" ht="30" customHeight="1" x14ac:dyDescent="0.25">
      <c r="A127" s="1"/>
    </row>
    <row r="128" spans="1:1" ht="30" customHeight="1" x14ac:dyDescent="0.25">
      <c r="A128" s="1"/>
    </row>
    <row r="129" spans="1:1" ht="30" customHeight="1" x14ac:dyDescent="0.25">
      <c r="A129" s="1"/>
    </row>
    <row r="130" spans="1:1" ht="30" customHeight="1" x14ac:dyDescent="0.25">
      <c r="A130" s="1"/>
    </row>
    <row r="131" spans="1:1" ht="30" customHeight="1" x14ac:dyDescent="0.25">
      <c r="A131" s="1"/>
    </row>
    <row r="132" spans="1:1" ht="30" customHeight="1" x14ac:dyDescent="0.25">
      <c r="A132" s="1"/>
    </row>
    <row r="133" spans="1:1" ht="30" customHeight="1" x14ac:dyDescent="0.25">
      <c r="A133" s="1"/>
    </row>
    <row r="134" spans="1:1" ht="30" customHeight="1" x14ac:dyDescent="0.25">
      <c r="A134" s="1"/>
    </row>
    <row r="135" spans="1:1" ht="30" customHeight="1" x14ac:dyDescent="0.25">
      <c r="A135" s="1"/>
    </row>
    <row r="136" spans="1:1" ht="30" customHeight="1" x14ac:dyDescent="0.25">
      <c r="A136" s="1"/>
    </row>
    <row r="137" spans="1:1" ht="30" customHeight="1" x14ac:dyDescent="0.25">
      <c r="A137" s="1"/>
    </row>
    <row r="138" spans="1:1" ht="30" customHeight="1" x14ac:dyDescent="0.25">
      <c r="A138" s="1"/>
    </row>
    <row r="139" spans="1:1" ht="30" customHeight="1" x14ac:dyDescent="0.25">
      <c r="A139" s="1"/>
    </row>
    <row r="140" spans="1:1" ht="30" customHeight="1" x14ac:dyDescent="0.25">
      <c r="A140" s="1"/>
    </row>
    <row r="141" spans="1:1" ht="30" customHeight="1" x14ac:dyDescent="0.25">
      <c r="A141" s="1"/>
    </row>
    <row r="142" spans="1:1" ht="30" customHeight="1" x14ac:dyDescent="0.25">
      <c r="A142" s="1"/>
    </row>
    <row r="143" spans="1:1" ht="30" customHeight="1" x14ac:dyDescent="0.25">
      <c r="A143" s="1"/>
    </row>
    <row r="144" spans="1:1" ht="30" customHeight="1" x14ac:dyDescent="0.25">
      <c r="A144" s="1"/>
    </row>
    <row r="145" spans="1:1" ht="30" customHeight="1" x14ac:dyDescent="0.25">
      <c r="A145" s="1"/>
    </row>
    <row r="146" spans="1:1" ht="30" customHeight="1" x14ac:dyDescent="0.25">
      <c r="A146" s="1"/>
    </row>
    <row r="147" spans="1:1" ht="30" customHeight="1" x14ac:dyDescent="0.25">
      <c r="A147" s="1"/>
    </row>
    <row r="148" spans="1:1" ht="30" customHeight="1" x14ac:dyDescent="0.25">
      <c r="A148" s="1"/>
    </row>
    <row r="149" spans="1:1" ht="30" customHeight="1" x14ac:dyDescent="0.25">
      <c r="A149" s="1"/>
    </row>
    <row r="150" spans="1:1" ht="30" customHeight="1" x14ac:dyDescent="0.25">
      <c r="A150" s="1"/>
    </row>
    <row r="151" spans="1:1" ht="30" customHeight="1" x14ac:dyDescent="0.25">
      <c r="A151" s="1"/>
    </row>
    <row r="152" spans="1:1" ht="30" customHeight="1" x14ac:dyDescent="0.25">
      <c r="A152" s="1"/>
    </row>
    <row r="153" spans="1:1" ht="30" customHeight="1" x14ac:dyDescent="0.25">
      <c r="A153" s="1"/>
    </row>
    <row r="154" spans="1:1" ht="30" customHeight="1" x14ac:dyDescent="0.25">
      <c r="A154" s="1"/>
    </row>
    <row r="155" spans="1:1" ht="30" customHeight="1" x14ac:dyDescent="0.25">
      <c r="A155" s="1"/>
    </row>
    <row r="156" spans="1:1" ht="30" customHeight="1" x14ac:dyDescent="0.25">
      <c r="A156" s="1"/>
    </row>
    <row r="157" spans="1:1" ht="30" customHeight="1" x14ac:dyDescent="0.25">
      <c r="A157" s="1"/>
    </row>
    <row r="158" spans="1:1" ht="30" customHeight="1" x14ac:dyDescent="0.25">
      <c r="A158" s="1"/>
    </row>
    <row r="159" spans="1:1" ht="30" customHeight="1" x14ac:dyDescent="0.25">
      <c r="A159" s="1"/>
    </row>
    <row r="160" spans="1:1" ht="30" customHeight="1" x14ac:dyDescent="0.25">
      <c r="A160" s="1"/>
    </row>
    <row r="161" spans="1:1" ht="30" customHeight="1" x14ac:dyDescent="0.25">
      <c r="A161" s="1"/>
    </row>
    <row r="162" spans="1:1" ht="30" customHeight="1" x14ac:dyDescent="0.25">
      <c r="A162" s="1"/>
    </row>
    <row r="163" spans="1:1" ht="30" customHeight="1" x14ac:dyDescent="0.25">
      <c r="A163" s="1"/>
    </row>
    <row r="164" spans="1:1" ht="30" customHeight="1" x14ac:dyDescent="0.25">
      <c r="A164" s="1"/>
    </row>
    <row r="165" spans="1:1" ht="30" customHeight="1" x14ac:dyDescent="0.25">
      <c r="A165" s="1"/>
    </row>
    <row r="166" spans="1:1" ht="30" customHeight="1" x14ac:dyDescent="0.25">
      <c r="A166" s="1"/>
    </row>
    <row r="167" spans="1:1" ht="30" customHeight="1" x14ac:dyDescent="0.25">
      <c r="A167" s="1"/>
    </row>
    <row r="168" spans="1:1" ht="30" customHeight="1" x14ac:dyDescent="0.25">
      <c r="A168" s="1"/>
    </row>
    <row r="169" spans="1:1" ht="30" customHeight="1" x14ac:dyDescent="0.25">
      <c r="A169" s="1"/>
    </row>
    <row r="170" spans="1:1" ht="30" customHeight="1" x14ac:dyDescent="0.25">
      <c r="A170" s="1"/>
    </row>
    <row r="171" spans="1:1" ht="30" customHeight="1" x14ac:dyDescent="0.25">
      <c r="A171" s="1"/>
    </row>
    <row r="172" spans="1:1" ht="30" customHeight="1" x14ac:dyDescent="0.25">
      <c r="A172" s="1"/>
    </row>
    <row r="173" spans="1:1" ht="30" customHeight="1" x14ac:dyDescent="0.25">
      <c r="A173" s="1"/>
    </row>
    <row r="174" spans="1:1" ht="30" customHeight="1" x14ac:dyDescent="0.25">
      <c r="A174" s="1"/>
    </row>
    <row r="175" spans="1:1" ht="30" customHeight="1" x14ac:dyDescent="0.25">
      <c r="A175" s="1"/>
    </row>
    <row r="176" spans="1:1" ht="30" customHeight="1" x14ac:dyDescent="0.25">
      <c r="A176" s="1"/>
    </row>
    <row r="177" spans="1:1" ht="30" customHeight="1" x14ac:dyDescent="0.25">
      <c r="A177" s="1"/>
    </row>
    <row r="178" spans="1:1" ht="30" customHeight="1" x14ac:dyDescent="0.25">
      <c r="A178" s="1"/>
    </row>
    <row r="179" spans="1:1" ht="30" customHeight="1" x14ac:dyDescent="0.25">
      <c r="A179" s="1"/>
    </row>
    <row r="180" spans="1:1" ht="30" customHeight="1" x14ac:dyDescent="0.25">
      <c r="A180" s="1"/>
    </row>
    <row r="181" spans="1:1" ht="30" customHeight="1" x14ac:dyDescent="0.25">
      <c r="A181" s="1"/>
    </row>
    <row r="182" spans="1:1" ht="30" customHeight="1" x14ac:dyDescent="0.25">
      <c r="A182" s="1"/>
    </row>
    <row r="183" spans="1:1" ht="30" customHeight="1" x14ac:dyDescent="0.25">
      <c r="A183" s="1"/>
    </row>
    <row r="184" spans="1:1" ht="30" customHeight="1" x14ac:dyDescent="0.25">
      <c r="A184" s="1"/>
    </row>
    <row r="185" spans="1:1" ht="30" customHeight="1" x14ac:dyDescent="0.25">
      <c r="A185" s="1"/>
    </row>
    <row r="186" spans="1:1" ht="30" customHeight="1" x14ac:dyDescent="0.25">
      <c r="A186" s="1"/>
    </row>
    <row r="187" spans="1:1" ht="30" customHeight="1" x14ac:dyDescent="0.25">
      <c r="A187" s="1"/>
    </row>
    <row r="188" spans="1:1" ht="30" customHeight="1" x14ac:dyDescent="0.25">
      <c r="A188" s="1"/>
    </row>
    <row r="189" spans="1:1" ht="30" customHeight="1" x14ac:dyDescent="0.25">
      <c r="A189" s="1"/>
    </row>
    <row r="190" spans="1:1" ht="30" customHeight="1" x14ac:dyDescent="0.25">
      <c r="A190" s="1"/>
    </row>
    <row r="191" spans="1:1" ht="30" customHeight="1" x14ac:dyDescent="0.25">
      <c r="A191" s="1"/>
    </row>
    <row r="192" spans="1:1" ht="30" customHeight="1" x14ac:dyDescent="0.25">
      <c r="A192" s="1"/>
    </row>
    <row r="193" spans="1:1" ht="30" customHeight="1" x14ac:dyDescent="0.25">
      <c r="A193" s="1"/>
    </row>
    <row r="194" spans="1:1" ht="15.75" customHeight="1" x14ac:dyDescent="0.25"/>
    <row r="195" spans="1:1" ht="15.75" customHeight="1" x14ac:dyDescent="0.25"/>
    <row r="196" spans="1:1" ht="15.75" customHeight="1" x14ac:dyDescent="0.25"/>
    <row r="197" spans="1:1" ht="15.75" customHeight="1" x14ac:dyDescent="0.25"/>
    <row r="198" spans="1:1" ht="15.75" customHeight="1" x14ac:dyDescent="0.25"/>
    <row r="199" spans="1:1" ht="15.75" customHeight="1" x14ac:dyDescent="0.25"/>
    <row r="200" spans="1:1" ht="15.75" customHeight="1" x14ac:dyDescent="0.25"/>
    <row r="201" spans="1:1" ht="15.75" customHeight="1" x14ac:dyDescent="0.25"/>
    <row r="202" spans="1:1" ht="15.75" customHeight="1" x14ac:dyDescent="0.25"/>
    <row r="203" spans="1:1" ht="15.75" customHeight="1" x14ac:dyDescent="0.25"/>
    <row r="204" spans="1:1" ht="15.75" customHeight="1" x14ac:dyDescent="0.25"/>
    <row r="205" spans="1:1" ht="15.75" customHeight="1" x14ac:dyDescent="0.25"/>
    <row r="206" spans="1:1" ht="15.75" customHeight="1" x14ac:dyDescent="0.25"/>
    <row r="207" spans="1:1" ht="15.75" customHeight="1" x14ac:dyDescent="0.25"/>
  </sheetData>
  <mergeCells count="21">
    <mergeCell ref="K4:K5"/>
    <mergeCell ref="L4:L5"/>
    <mergeCell ref="A6:L6"/>
    <mergeCell ref="A3:L3"/>
    <mergeCell ref="F1:L1"/>
    <mergeCell ref="C1:E1"/>
    <mergeCell ref="C2:E2"/>
    <mergeCell ref="F2:L2"/>
    <mergeCell ref="D4:D5"/>
    <mergeCell ref="A38:J38"/>
    <mergeCell ref="B39:H39"/>
    <mergeCell ref="E4:G4"/>
    <mergeCell ref="H4:J4"/>
    <mergeCell ref="A4:B5"/>
    <mergeCell ref="C4:C5"/>
    <mergeCell ref="A7:A14"/>
    <mergeCell ref="A26:A31"/>
    <mergeCell ref="A32:A33"/>
    <mergeCell ref="A15:A23"/>
    <mergeCell ref="A34:A35"/>
    <mergeCell ref="A36:A37"/>
  </mergeCells>
  <pageMargins left="0.11811023622047245" right="0" top="0" bottom="0" header="0.31496062992125984" footer="0.31496062992125984"/>
  <pageSetup paperSize="9" scale="4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88"/>
  <sheetViews>
    <sheetView zoomScale="80" zoomScaleNormal="8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D37" sqref="D37"/>
    </sheetView>
  </sheetViews>
  <sheetFormatPr defaultColWidth="12.625" defaultRowHeight="15" customHeight="1" x14ac:dyDescent="0.25"/>
  <cols>
    <col min="1" max="1" width="3.375" style="20" customWidth="1"/>
    <col min="2" max="2" width="5.125" style="1" customWidth="1"/>
    <col min="3" max="3" width="36.875" style="20" customWidth="1"/>
    <col min="4" max="4" width="42" style="20" customWidth="1"/>
    <col min="5" max="5" width="19.625" style="20" customWidth="1"/>
    <col min="6" max="6" width="10.625" style="20" customWidth="1"/>
    <col min="7" max="7" width="12.375" style="20" hidden="1" customWidth="1"/>
    <col min="8" max="8" width="15.625" style="20" hidden="1" customWidth="1"/>
    <col min="9" max="10" width="14.625" style="19" customWidth="1"/>
    <col min="11" max="11" width="8.25" style="20" customWidth="1"/>
    <col min="12" max="12" width="10.375" style="20" customWidth="1"/>
    <col min="13" max="16384" width="12.625" style="20"/>
  </cols>
  <sheetData>
    <row r="1" spans="1:12" ht="72.75" customHeight="1" x14ac:dyDescent="0.5">
      <c r="A1" s="1"/>
      <c r="C1" s="2" t="s">
        <v>0</v>
      </c>
      <c r="D1" s="448" t="s">
        <v>1</v>
      </c>
      <c r="E1" s="448"/>
      <c r="F1" s="429" t="s">
        <v>73</v>
      </c>
      <c r="G1" s="430"/>
      <c r="H1" s="430"/>
      <c r="I1" s="430"/>
      <c r="J1" s="430"/>
      <c r="K1" s="430"/>
      <c r="L1" s="430"/>
    </row>
    <row r="2" spans="1:12" ht="75.75" customHeight="1" thickBot="1" x14ac:dyDescent="0.25">
      <c r="A2" s="1"/>
      <c r="C2" s="3"/>
      <c r="D2" s="449" t="s">
        <v>41</v>
      </c>
      <c r="E2" s="449"/>
      <c r="F2" s="434" t="s">
        <v>197</v>
      </c>
      <c r="G2" s="435"/>
      <c r="H2" s="435"/>
      <c r="I2" s="435"/>
      <c r="J2" s="435"/>
      <c r="K2" s="435"/>
      <c r="L2" s="435"/>
    </row>
    <row r="3" spans="1:12" ht="3" customHeight="1" thickBot="1" x14ac:dyDescent="0.25">
      <c r="A3" s="428"/>
      <c r="B3" s="426"/>
      <c r="C3" s="426"/>
      <c r="D3" s="426"/>
      <c r="E3" s="426"/>
      <c r="F3" s="426"/>
      <c r="G3" s="426"/>
      <c r="H3" s="426"/>
      <c r="I3" s="426"/>
      <c r="J3" s="426"/>
      <c r="K3" s="427"/>
      <c r="L3" s="427"/>
    </row>
    <row r="4" spans="1:12" ht="66.599999999999994" customHeight="1" thickBot="1" x14ac:dyDescent="0.25">
      <c r="A4" s="457" t="s">
        <v>2</v>
      </c>
      <c r="B4" s="445"/>
      <c r="C4" s="445"/>
      <c r="D4" s="309" t="s">
        <v>3</v>
      </c>
      <c r="E4" s="310" t="s">
        <v>5</v>
      </c>
      <c r="F4" s="309" t="s">
        <v>7</v>
      </c>
      <c r="G4" s="311" t="s">
        <v>38</v>
      </c>
      <c r="H4" s="311" t="s">
        <v>39</v>
      </c>
      <c r="I4" s="312" t="s">
        <v>42</v>
      </c>
      <c r="J4" s="312" t="s">
        <v>43</v>
      </c>
      <c r="K4" s="313" t="s">
        <v>75</v>
      </c>
      <c r="L4" s="314" t="s">
        <v>72</v>
      </c>
    </row>
    <row r="5" spans="1:12" ht="3.75" customHeight="1" thickBot="1" x14ac:dyDescent="0.25">
      <c r="A5" s="425" t="s">
        <v>8</v>
      </c>
      <c r="B5" s="426"/>
      <c r="C5" s="426"/>
      <c r="D5" s="426"/>
      <c r="E5" s="426"/>
      <c r="F5" s="426"/>
      <c r="G5" s="426"/>
      <c r="H5" s="426"/>
      <c r="I5" s="426"/>
      <c r="J5" s="426"/>
      <c r="K5" s="427"/>
      <c r="L5" s="427"/>
    </row>
    <row r="6" spans="1:12" s="11" customFormat="1" ht="34.15" customHeight="1" x14ac:dyDescent="0.2">
      <c r="A6" s="413" t="s">
        <v>9</v>
      </c>
      <c r="B6" s="458" t="s">
        <v>10</v>
      </c>
      <c r="C6" s="74" t="s">
        <v>169</v>
      </c>
      <c r="D6" s="12" t="s">
        <v>167</v>
      </c>
      <c r="E6" s="261" t="s">
        <v>25</v>
      </c>
      <c r="F6" s="293">
        <v>83.75</v>
      </c>
      <c r="G6" s="396">
        <v>897</v>
      </c>
      <c r="H6" s="221">
        <v>722</v>
      </c>
      <c r="I6" s="374">
        <v>280</v>
      </c>
      <c r="J6" s="379">
        <v>191</v>
      </c>
      <c r="K6" s="117"/>
      <c r="L6" s="188">
        <f>J6*K6</f>
        <v>0</v>
      </c>
    </row>
    <row r="7" spans="1:12" s="11" customFormat="1" ht="34.15" customHeight="1" x14ac:dyDescent="0.2">
      <c r="A7" s="413"/>
      <c r="B7" s="459"/>
      <c r="C7" s="192" t="s">
        <v>208</v>
      </c>
      <c r="D7" s="9" t="s">
        <v>207</v>
      </c>
      <c r="E7" s="231" t="s">
        <v>25</v>
      </c>
      <c r="F7" s="395">
        <v>83</v>
      </c>
      <c r="G7" s="100">
        <v>1110</v>
      </c>
      <c r="H7" s="101">
        <v>835</v>
      </c>
      <c r="I7" s="377">
        <v>323</v>
      </c>
      <c r="J7" s="380">
        <v>222</v>
      </c>
      <c r="K7" s="68"/>
      <c r="L7" s="187">
        <f>J7*K7</f>
        <v>0</v>
      </c>
    </row>
    <row r="8" spans="1:12" ht="38.25" customHeight="1" thickBot="1" x14ac:dyDescent="0.25">
      <c r="A8" s="414"/>
      <c r="B8" s="460"/>
      <c r="C8" s="262" t="s">
        <v>13</v>
      </c>
      <c r="D8" s="14" t="s">
        <v>14</v>
      </c>
      <c r="E8" s="242" t="s">
        <v>12</v>
      </c>
      <c r="F8" s="294">
        <v>84</v>
      </c>
      <c r="G8" s="397">
        <v>2192</v>
      </c>
      <c r="H8" s="323">
        <v>1457</v>
      </c>
      <c r="I8" s="376">
        <v>468</v>
      </c>
      <c r="J8" s="398">
        <v>330</v>
      </c>
      <c r="K8" s="70"/>
      <c r="L8" s="196">
        <f t="shared" ref="L8:L31" si="0">J8*K8</f>
        <v>0</v>
      </c>
    </row>
    <row r="9" spans="1:12" s="83" customFormat="1" ht="34.15" customHeight="1" x14ac:dyDescent="0.2">
      <c r="A9" s="414"/>
      <c r="B9" s="451" t="s">
        <v>172</v>
      </c>
      <c r="C9" s="263" t="s">
        <v>80</v>
      </c>
      <c r="D9" s="12" t="s">
        <v>81</v>
      </c>
      <c r="E9" s="249" t="s">
        <v>17</v>
      </c>
      <c r="F9" s="295">
        <v>84.25</v>
      </c>
      <c r="G9" s="229">
        <v>1380</v>
      </c>
      <c r="H9" s="95">
        <v>948</v>
      </c>
      <c r="I9" s="377">
        <v>306</v>
      </c>
      <c r="J9" s="378">
        <v>227</v>
      </c>
      <c r="K9" s="117"/>
      <c r="L9" s="188">
        <f t="shared" si="0"/>
        <v>0</v>
      </c>
    </row>
    <row r="10" spans="1:12" s="83" customFormat="1" ht="34.5" customHeight="1" x14ac:dyDescent="0.2">
      <c r="A10" s="414"/>
      <c r="B10" s="451"/>
      <c r="C10" s="264" t="s">
        <v>15</v>
      </c>
      <c r="D10" s="7" t="s">
        <v>16</v>
      </c>
      <c r="E10" s="230" t="s">
        <v>17</v>
      </c>
      <c r="F10" s="296">
        <v>86.25</v>
      </c>
      <c r="G10" s="229">
        <v>2308</v>
      </c>
      <c r="H10" s="95">
        <v>1515</v>
      </c>
      <c r="I10" s="377">
        <v>492</v>
      </c>
      <c r="J10" s="378">
        <v>340</v>
      </c>
      <c r="K10" s="68"/>
      <c r="L10" s="187">
        <f t="shared" si="0"/>
        <v>0</v>
      </c>
    </row>
    <row r="11" spans="1:12" ht="34.5" customHeight="1" x14ac:dyDescent="0.2">
      <c r="A11" s="414"/>
      <c r="B11" s="452"/>
      <c r="C11" s="264" t="s">
        <v>18</v>
      </c>
      <c r="D11" s="7" t="s">
        <v>19</v>
      </c>
      <c r="E11" s="230" t="s">
        <v>17</v>
      </c>
      <c r="F11" s="296">
        <v>86.75</v>
      </c>
      <c r="G11" s="229">
        <v>2811</v>
      </c>
      <c r="H11" s="95">
        <v>1769</v>
      </c>
      <c r="I11" s="377">
        <v>592</v>
      </c>
      <c r="J11" s="378">
        <v>391</v>
      </c>
      <c r="K11" s="68"/>
      <c r="L11" s="187">
        <f t="shared" si="0"/>
        <v>0</v>
      </c>
    </row>
    <row r="12" spans="1:12" ht="34.5" customHeight="1" x14ac:dyDescent="0.2">
      <c r="A12" s="414"/>
      <c r="B12" s="452"/>
      <c r="C12" s="264" t="s">
        <v>20</v>
      </c>
      <c r="D12" s="7" t="s">
        <v>21</v>
      </c>
      <c r="E12" s="230" t="s">
        <v>11</v>
      </c>
      <c r="F12" s="296">
        <v>86.25</v>
      </c>
      <c r="G12" s="229">
        <v>3333</v>
      </c>
      <c r="H12" s="95">
        <v>2032</v>
      </c>
      <c r="I12" s="377">
        <v>635</v>
      </c>
      <c r="J12" s="378">
        <v>412</v>
      </c>
      <c r="K12" s="68"/>
      <c r="L12" s="187">
        <f t="shared" si="0"/>
        <v>0</v>
      </c>
    </row>
    <row r="13" spans="1:12" s="113" customFormat="1" ht="34.5" customHeight="1" thickBot="1" x14ac:dyDescent="0.25">
      <c r="A13" s="414"/>
      <c r="B13" s="452"/>
      <c r="C13" s="262" t="s">
        <v>23</v>
      </c>
      <c r="D13" s="14" t="s">
        <v>24</v>
      </c>
      <c r="E13" s="265" t="s">
        <v>25</v>
      </c>
      <c r="F13" s="294">
        <v>88</v>
      </c>
      <c r="G13" s="207">
        <v>3546</v>
      </c>
      <c r="H13" s="98">
        <v>2139</v>
      </c>
      <c r="I13" s="377">
        <v>739</v>
      </c>
      <c r="J13" s="378">
        <v>464</v>
      </c>
      <c r="K13" s="70"/>
      <c r="L13" s="196">
        <f t="shared" si="0"/>
        <v>0</v>
      </c>
    </row>
    <row r="14" spans="1:12" s="217" customFormat="1" ht="34.5" customHeight="1" x14ac:dyDescent="0.2">
      <c r="A14" s="414"/>
      <c r="B14" s="452"/>
      <c r="C14" s="251" t="s">
        <v>188</v>
      </c>
      <c r="D14" s="116" t="s">
        <v>189</v>
      </c>
      <c r="E14" s="243" t="s">
        <v>11</v>
      </c>
      <c r="F14" s="297">
        <v>86.25</v>
      </c>
      <c r="G14" s="257">
        <v>2860</v>
      </c>
      <c r="H14" s="225">
        <v>1855</v>
      </c>
      <c r="I14" s="287">
        <v>602</v>
      </c>
      <c r="J14" s="288">
        <v>407</v>
      </c>
      <c r="K14" s="117"/>
      <c r="L14" s="188">
        <f t="shared" ref="L14" si="1">J14*K14</f>
        <v>0</v>
      </c>
    </row>
    <row r="15" spans="1:12" s="114" customFormat="1" ht="34.5" customHeight="1" x14ac:dyDescent="0.2">
      <c r="A15" s="414"/>
      <c r="B15" s="452"/>
      <c r="C15" s="252" t="s">
        <v>101</v>
      </c>
      <c r="D15" s="226" t="s">
        <v>103</v>
      </c>
      <c r="E15" s="244" t="s">
        <v>17</v>
      </c>
      <c r="F15" s="298">
        <v>87.25</v>
      </c>
      <c r="G15" s="258">
        <v>3700</v>
      </c>
      <c r="H15" s="227">
        <v>2495</v>
      </c>
      <c r="I15" s="289">
        <v>770</v>
      </c>
      <c r="J15" s="290">
        <v>467</v>
      </c>
      <c r="K15" s="68"/>
      <c r="L15" s="187">
        <f t="shared" si="0"/>
        <v>0</v>
      </c>
    </row>
    <row r="16" spans="1:12" ht="34.5" customHeight="1" thickBot="1" x14ac:dyDescent="0.25">
      <c r="A16" s="414"/>
      <c r="B16" s="453"/>
      <c r="C16" s="276" t="s">
        <v>100</v>
      </c>
      <c r="D16" s="277" t="s">
        <v>102</v>
      </c>
      <c r="E16" s="278" t="s">
        <v>11</v>
      </c>
      <c r="F16" s="299">
        <v>88.75</v>
      </c>
      <c r="G16" s="259">
        <v>4378</v>
      </c>
      <c r="H16" s="228">
        <v>2530</v>
      </c>
      <c r="I16" s="291">
        <v>905</v>
      </c>
      <c r="J16" s="292">
        <v>543</v>
      </c>
      <c r="K16" s="70"/>
      <c r="L16" s="196">
        <f t="shared" si="0"/>
        <v>0</v>
      </c>
    </row>
    <row r="17" spans="1:14" s="84" customFormat="1" ht="40.9" customHeight="1" x14ac:dyDescent="0.2">
      <c r="A17" s="454" t="s">
        <v>26</v>
      </c>
      <c r="B17" s="437" t="s">
        <v>27</v>
      </c>
      <c r="C17" s="285" t="s">
        <v>86</v>
      </c>
      <c r="D17" s="12" t="s">
        <v>28</v>
      </c>
      <c r="E17" s="245" t="s">
        <v>17</v>
      </c>
      <c r="F17" s="295">
        <v>84.75</v>
      </c>
      <c r="G17" s="206">
        <v>1844</v>
      </c>
      <c r="H17" s="221">
        <v>952</v>
      </c>
      <c r="I17" s="374">
        <v>399</v>
      </c>
      <c r="J17" s="375">
        <v>294</v>
      </c>
      <c r="K17" s="117"/>
      <c r="L17" s="188">
        <f t="shared" si="0"/>
        <v>0</v>
      </c>
    </row>
    <row r="18" spans="1:14" ht="40.9" customHeight="1" thickBot="1" x14ac:dyDescent="0.25">
      <c r="A18" s="455"/>
      <c r="B18" s="438"/>
      <c r="C18" s="286" t="s">
        <v>109</v>
      </c>
      <c r="D18" s="14" t="s">
        <v>192</v>
      </c>
      <c r="E18" s="242" t="s">
        <v>17</v>
      </c>
      <c r="F18" s="294">
        <v>85</v>
      </c>
      <c r="G18" s="260">
        <v>2395</v>
      </c>
      <c r="H18" s="103">
        <v>1227</v>
      </c>
      <c r="I18" s="383">
        <v>509</v>
      </c>
      <c r="J18" s="384">
        <v>349</v>
      </c>
      <c r="K18" s="70"/>
      <c r="L18" s="196">
        <f t="shared" si="0"/>
        <v>0</v>
      </c>
    </row>
    <row r="19" spans="1:14" s="11" customFormat="1" ht="78" customHeight="1" thickBot="1" x14ac:dyDescent="0.25">
      <c r="A19" s="455"/>
      <c r="B19" s="373" t="s">
        <v>82</v>
      </c>
      <c r="C19" s="253" t="s">
        <v>104</v>
      </c>
      <c r="D19" s="14" t="s">
        <v>106</v>
      </c>
      <c r="E19" s="246" t="s">
        <v>11</v>
      </c>
      <c r="F19" s="300">
        <v>86</v>
      </c>
      <c r="G19" s="115">
        <v>2444</v>
      </c>
      <c r="H19" s="96">
        <v>1252</v>
      </c>
      <c r="I19" s="381">
        <v>519</v>
      </c>
      <c r="J19" s="385">
        <v>354</v>
      </c>
      <c r="K19" s="70"/>
      <c r="L19" s="196">
        <f t="shared" ref="L19" si="2">J19*K19</f>
        <v>0</v>
      </c>
    </row>
    <row r="20" spans="1:14" s="11" customFormat="1" ht="92.45" customHeight="1" thickBot="1" x14ac:dyDescent="0.25">
      <c r="A20" s="455"/>
      <c r="B20" s="283" t="s">
        <v>35</v>
      </c>
      <c r="C20" s="284" t="s">
        <v>170</v>
      </c>
      <c r="D20" s="13" t="s">
        <v>195</v>
      </c>
      <c r="E20" s="248" t="s">
        <v>171</v>
      </c>
      <c r="F20" s="301">
        <v>86</v>
      </c>
      <c r="G20" s="205">
        <v>2370</v>
      </c>
      <c r="H20" s="97">
        <v>1599</v>
      </c>
      <c r="I20" s="381">
        <v>504</v>
      </c>
      <c r="J20" s="382">
        <v>356</v>
      </c>
      <c r="K20" s="70"/>
      <c r="L20" s="188">
        <f t="shared" si="0"/>
        <v>0</v>
      </c>
    </row>
    <row r="21" spans="1:14" s="183" customFormat="1" ht="85.9" customHeight="1" thickBot="1" x14ac:dyDescent="0.25">
      <c r="A21" s="455"/>
      <c r="B21" s="279" t="s">
        <v>148</v>
      </c>
      <c r="C21" s="280" t="s">
        <v>151</v>
      </c>
      <c r="D21" s="281" t="s">
        <v>149</v>
      </c>
      <c r="E21" s="282" t="s">
        <v>17</v>
      </c>
      <c r="F21" s="302">
        <v>84.25</v>
      </c>
      <c r="G21" s="205">
        <v>2265</v>
      </c>
      <c r="H21" s="97">
        <v>1565</v>
      </c>
      <c r="I21" s="386">
        <v>490</v>
      </c>
      <c r="J21" s="387">
        <v>350</v>
      </c>
      <c r="K21" s="99"/>
      <c r="L21" s="188">
        <f t="shared" si="0"/>
        <v>0</v>
      </c>
    </row>
    <row r="22" spans="1:14" s="85" customFormat="1" ht="85.9" customHeight="1" thickBot="1" x14ac:dyDescent="0.25">
      <c r="A22" s="456"/>
      <c r="B22" s="197" t="s">
        <v>90</v>
      </c>
      <c r="C22" s="255" t="s">
        <v>89</v>
      </c>
      <c r="D22" s="16" t="s">
        <v>91</v>
      </c>
      <c r="E22" s="248" t="s">
        <v>17</v>
      </c>
      <c r="F22" s="303">
        <v>84.75</v>
      </c>
      <c r="G22" s="205">
        <v>1871</v>
      </c>
      <c r="H22" s="97">
        <v>1295</v>
      </c>
      <c r="I22" s="386">
        <v>404</v>
      </c>
      <c r="J22" s="387">
        <v>297</v>
      </c>
      <c r="K22" s="99"/>
      <c r="L22" s="188">
        <f t="shared" si="0"/>
        <v>0</v>
      </c>
    </row>
    <row r="23" spans="1:14" s="93" customFormat="1" ht="34.5" customHeight="1" x14ac:dyDescent="0.2">
      <c r="A23" s="450" t="s">
        <v>29</v>
      </c>
      <c r="B23" s="440" t="s">
        <v>30</v>
      </c>
      <c r="C23" s="250" t="s">
        <v>94</v>
      </c>
      <c r="D23" s="12" t="s">
        <v>95</v>
      </c>
      <c r="E23" s="249" t="s">
        <v>17</v>
      </c>
      <c r="F23" s="304">
        <v>84.75</v>
      </c>
      <c r="G23" s="229">
        <v>1979</v>
      </c>
      <c r="H23" s="95">
        <v>1019</v>
      </c>
      <c r="I23" s="374">
        <v>426</v>
      </c>
      <c r="J23" s="379">
        <v>307</v>
      </c>
      <c r="K23" s="117"/>
      <c r="L23" s="188">
        <f t="shared" si="0"/>
        <v>0</v>
      </c>
      <c r="M23" s="11"/>
      <c r="N23" s="11"/>
    </row>
    <row r="24" spans="1:14" s="11" customFormat="1" ht="34.5" customHeight="1" x14ac:dyDescent="0.2">
      <c r="A24" s="450"/>
      <c r="B24" s="441"/>
      <c r="C24" s="256" t="s">
        <v>48</v>
      </c>
      <c r="D24" s="7" t="s">
        <v>70</v>
      </c>
      <c r="E24" s="230" t="s">
        <v>11</v>
      </c>
      <c r="F24" s="296">
        <v>85.5</v>
      </c>
      <c r="G24" s="229">
        <v>2057</v>
      </c>
      <c r="H24" s="95">
        <v>1389</v>
      </c>
      <c r="I24" s="377">
        <v>441</v>
      </c>
      <c r="J24" s="380">
        <v>315</v>
      </c>
      <c r="K24" s="68"/>
      <c r="L24" s="187">
        <f t="shared" si="0"/>
        <v>0</v>
      </c>
    </row>
    <row r="25" spans="1:14" s="11" customFormat="1" ht="42.75" customHeight="1" x14ac:dyDescent="0.2">
      <c r="A25" s="450"/>
      <c r="B25" s="441"/>
      <c r="C25" s="256" t="s">
        <v>181</v>
      </c>
      <c r="D25" s="7" t="s">
        <v>184</v>
      </c>
      <c r="E25" s="230" t="s">
        <v>11</v>
      </c>
      <c r="F25" s="296">
        <v>87.5</v>
      </c>
      <c r="G25" s="229">
        <v>2120</v>
      </c>
      <c r="H25" s="95">
        <v>1466</v>
      </c>
      <c r="I25" s="377">
        <v>455</v>
      </c>
      <c r="J25" s="380">
        <v>330</v>
      </c>
      <c r="K25" s="68"/>
      <c r="L25" s="187">
        <f t="shared" si="0"/>
        <v>0</v>
      </c>
    </row>
    <row r="26" spans="1:14" s="11" customFormat="1" ht="44.25" customHeight="1" x14ac:dyDescent="0.2">
      <c r="A26" s="450"/>
      <c r="B26" s="441"/>
      <c r="C26" s="256" t="s">
        <v>182</v>
      </c>
      <c r="D26" s="7" t="s">
        <v>183</v>
      </c>
      <c r="E26" s="230" t="s">
        <v>11</v>
      </c>
      <c r="F26" s="296">
        <v>84</v>
      </c>
      <c r="G26" s="229">
        <v>2120</v>
      </c>
      <c r="H26" s="95">
        <v>1466</v>
      </c>
      <c r="I26" s="377">
        <v>455</v>
      </c>
      <c r="J26" s="380">
        <v>330</v>
      </c>
      <c r="K26" s="68"/>
      <c r="L26" s="187">
        <f t="shared" ref="L26" si="3">J26*K26</f>
        <v>0</v>
      </c>
    </row>
    <row r="27" spans="1:14" s="11" customFormat="1" ht="34.5" customHeight="1" thickBot="1" x14ac:dyDescent="0.25">
      <c r="A27" s="450"/>
      <c r="B27" s="442"/>
      <c r="C27" s="254" t="s">
        <v>180</v>
      </c>
      <c r="D27" s="14" t="s">
        <v>196</v>
      </c>
      <c r="E27" s="242" t="s">
        <v>17</v>
      </c>
      <c r="F27" s="294">
        <v>86.5</v>
      </c>
      <c r="G27" s="229">
        <v>2356</v>
      </c>
      <c r="H27" s="95">
        <v>1590</v>
      </c>
      <c r="I27" s="381">
        <v>502</v>
      </c>
      <c r="J27" s="382">
        <v>355</v>
      </c>
      <c r="K27" s="70"/>
      <c r="L27" s="196">
        <f t="shared" ref="L27:L28" si="4">J27*K27</f>
        <v>0</v>
      </c>
    </row>
    <row r="28" spans="1:14" s="11" customFormat="1" ht="79.5" customHeight="1" thickBot="1" x14ac:dyDescent="0.25">
      <c r="A28" s="426"/>
      <c r="B28" s="401" t="s">
        <v>32</v>
      </c>
      <c r="C28" s="195" t="s">
        <v>83</v>
      </c>
      <c r="D28" s="14" t="s">
        <v>34</v>
      </c>
      <c r="E28" s="247" t="s">
        <v>17</v>
      </c>
      <c r="F28" s="305">
        <v>87.75</v>
      </c>
      <c r="G28" s="260">
        <v>3642</v>
      </c>
      <c r="H28" s="103">
        <v>2188</v>
      </c>
      <c r="I28" s="383">
        <v>758</v>
      </c>
      <c r="J28" s="384">
        <v>475</v>
      </c>
      <c r="K28" s="208"/>
      <c r="L28" s="209">
        <f t="shared" si="4"/>
        <v>0</v>
      </c>
    </row>
    <row r="29" spans="1:14" s="11" customFormat="1" ht="98.25" customHeight="1" thickBot="1" x14ac:dyDescent="0.25">
      <c r="A29" s="446" t="s">
        <v>33</v>
      </c>
      <c r="B29" s="272" t="s">
        <v>176</v>
      </c>
      <c r="C29" s="273" t="s">
        <v>175</v>
      </c>
      <c r="D29" s="274" t="s">
        <v>107</v>
      </c>
      <c r="E29" s="275" t="s">
        <v>177</v>
      </c>
      <c r="F29" s="306">
        <v>87.5</v>
      </c>
      <c r="G29" s="204">
        <v>2738</v>
      </c>
      <c r="H29" s="202">
        <v>1790</v>
      </c>
      <c r="I29" s="388">
        <v>578</v>
      </c>
      <c r="J29" s="389">
        <v>395</v>
      </c>
      <c r="K29" s="349"/>
      <c r="L29" s="350">
        <f t="shared" si="0"/>
        <v>0</v>
      </c>
    </row>
    <row r="30" spans="1:14" ht="90" customHeight="1" thickBot="1" x14ac:dyDescent="0.25">
      <c r="A30" s="447"/>
      <c r="B30" s="267" t="s">
        <v>50</v>
      </c>
      <c r="C30" s="268" t="s">
        <v>51</v>
      </c>
      <c r="D30" s="266" t="s">
        <v>55</v>
      </c>
      <c r="E30" s="269" t="s">
        <v>52</v>
      </c>
      <c r="F30" s="307">
        <v>82.75</v>
      </c>
      <c r="G30" s="205">
        <v>2579</v>
      </c>
      <c r="H30" s="97">
        <v>1652</v>
      </c>
      <c r="I30" s="390">
        <v>546</v>
      </c>
      <c r="J30" s="391">
        <v>368</v>
      </c>
      <c r="K30" s="351"/>
      <c r="L30" s="352">
        <f t="shared" si="0"/>
        <v>0</v>
      </c>
    </row>
    <row r="31" spans="1:14" s="11" customFormat="1" ht="97.9" customHeight="1" thickBot="1" x14ac:dyDescent="0.25">
      <c r="A31" s="210" t="s">
        <v>37</v>
      </c>
      <c r="B31" s="270" t="s">
        <v>36</v>
      </c>
      <c r="C31" s="271" t="s">
        <v>47</v>
      </c>
      <c r="D31" s="266" t="s">
        <v>49</v>
      </c>
      <c r="E31" s="269" t="s">
        <v>17</v>
      </c>
      <c r="F31" s="308">
        <v>84</v>
      </c>
      <c r="G31" s="205">
        <v>1631</v>
      </c>
      <c r="H31" s="97">
        <v>1174</v>
      </c>
      <c r="I31" s="392">
        <v>356</v>
      </c>
      <c r="J31" s="393">
        <v>272</v>
      </c>
      <c r="K31" s="203"/>
      <c r="L31" s="211">
        <f t="shared" si="0"/>
        <v>0</v>
      </c>
    </row>
    <row r="32" spans="1:14" ht="20.25" customHeight="1" thickBot="1" x14ac:dyDescent="0.3">
      <c r="A32" s="443" t="s">
        <v>85</v>
      </c>
      <c r="B32" s="444"/>
      <c r="C32" s="444"/>
      <c r="D32" s="444"/>
      <c r="E32" s="444"/>
      <c r="F32" s="444"/>
      <c r="G32" s="445"/>
      <c r="H32" s="445"/>
      <c r="I32" s="445"/>
      <c r="J32" s="445"/>
      <c r="K32" s="72">
        <f>SUM(K6:K31)</f>
        <v>0</v>
      </c>
      <c r="L32" s="73">
        <f>SUM(L8:L31)</f>
        <v>0</v>
      </c>
    </row>
    <row r="33" spans="1:10" ht="48.75" customHeight="1" x14ac:dyDescent="0.3">
      <c r="A33" s="1"/>
      <c r="C33" s="439" t="s">
        <v>59</v>
      </c>
      <c r="D33" s="430"/>
      <c r="E33" s="430"/>
      <c r="F33" s="430"/>
      <c r="G33" s="430"/>
      <c r="H33" s="430"/>
    </row>
    <row r="34" spans="1:10" ht="20.25" customHeight="1" x14ac:dyDescent="0.25">
      <c r="A34" s="1"/>
    </row>
    <row r="35" spans="1:10" ht="20.25" customHeight="1" x14ac:dyDescent="0.25">
      <c r="A35" s="1"/>
    </row>
    <row r="36" spans="1:10" ht="20.25" customHeight="1" x14ac:dyDescent="0.25">
      <c r="A36" s="1"/>
    </row>
    <row r="37" spans="1:10" ht="20.25" customHeight="1" x14ac:dyDescent="0.25">
      <c r="A37" s="1"/>
    </row>
    <row r="38" spans="1:10" ht="20.25" customHeight="1" x14ac:dyDescent="0.25">
      <c r="A38" s="1"/>
    </row>
    <row r="39" spans="1:10" ht="20.25" customHeight="1" x14ac:dyDescent="0.25">
      <c r="A39" s="1"/>
    </row>
    <row r="40" spans="1:10" ht="20.25" customHeight="1" x14ac:dyDescent="0.25">
      <c r="A40" s="1"/>
    </row>
    <row r="41" spans="1:10" ht="20.25" customHeight="1" x14ac:dyDescent="0.25">
      <c r="A41" s="1"/>
    </row>
    <row r="42" spans="1:10" ht="20.25" customHeight="1" x14ac:dyDescent="0.2">
      <c r="A42" s="1"/>
      <c r="B42" s="20"/>
      <c r="I42" s="20"/>
      <c r="J42" s="20"/>
    </row>
    <row r="43" spans="1:10" ht="20.25" customHeight="1" x14ac:dyDescent="0.2">
      <c r="A43" s="1"/>
      <c r="B43" s="20"/>
      <c r="I43" s="20"/>
      <c r="J43" s="20"/>
    </row>
    <row r="44" spans="1:10" ht="20.25" customHeight="1" x14ac:dyDescent="0.2">
      <c r="A44" s="1"/>
      <c r="B44" s="20"/>
      <c r="I44" s="20"/>
      <c r="J44" s="20"/>
    </row>
    <row r="45" spans="1:10" ht="20.25" customHeight="1" x14ac:dyDescent="0.2">
      <c r="A45" s="1"/>
      <c r="B45" s="20"/>
      <c r="I45" s="20"/>
      <c r="J45" s="20"/>
    </row>
    <row r="46" spans="1:10" ht="20.25" customHeight="1" x14ac:dyDescent="0.2">
      <c r="A46" s="1"/>
      <c r="B46" s="20"/>
      <c r="I46" s="20"/>
      <c r="J46" s="20"/>
    </row>
    <row r="47" spans="1:10" ht="20.25" customHeight="1" x14ac:dyDescent="0.2">
      <c r="A47" s="1"/>
      <c r="B47" s="20"/>
      <c r="I47" s="20"/>
      <c r="J47" s="20"/>
    </row>
    <row r="48" spans="1:10" ht="20.25" customHeight="1" x14ac:dyDescent="0.2">
      <c r="A48" s="1"/>
      <c r="B48" s="20"/>
      <c r="I48" s="20"/>
      <c r="J48" s="20"/>
    </row>
    <row r="49" spans="1:10" ht="20.25" customHeight="1" x14ac:dyDescent="0.2">
      <c r="A49" s="1"/>
      <c r="B49" s="20"/>
      <c r="I49" s="20"/>
      <c r="J49" s="20"/>
    </row>
    <row r="50" spans="1:10" ht="20.25" customHeight="1" x14ac:dyDescent="0.2">
      <c r="A50" s="1"/>
      <c r="B50" s="20"/>
      <c r="I50" s="20"/>
      <c r="J50" s="20"/>
    </row>
    <row r="51" spans="1:10" ht="20.25" customHeight="1" x14ac:dyDescent="0.2">
      <c r="A51" s="1"/>
      <c r="B51" s="20"/>
      <c r="I51" s="20"/>
      <c r="J51" s="20"/>
    </row>
    <row r="52" spans="1:10" ht="20.25" customHeight="1" x14ac:dyDescent="0.2">
      <c r="A52" s="1"/>
      <c r="B52" s="20"/>
      <c r="I52" s="20"/>
      <c r="J52" s="20"/>
    </row>
    <row r="53" spans="1:10" ht="20.25" customHeight="1" x14ac:dyDescent="0.2">
      <c r="A53" s="1"/>
      <c r="B53" s="20"/>
      <c r="I53" s="20"/>
      <c r="J53" s="20"/>
    </row>
    <row r="54" spans="1:10" ht="20.25" customHeight="1" x14ac:dyDescent="0.2">
      <c r="A54" s="1"/>
      <c r="B54" s="20"/>
      <c r="I54" s="20"/>
      <c r="J54" s="20"/>
    </row>
    <row r="55" spans="1:10" ht="20.25" customHeight="1" x14ac:dyDescent="0.2">
      <c r="A55" s="1"/>
      <c r="B55" s="20"/>
      <c r="I55" s="20"/>
      <c r="J55" s="20"/>
    </row>
    <row r="56" spans="1:10" ht="20.25" customHeight="1" x14ac:dyDescent="0.2">
      <c r="A56" s="1"/>
      <c r="B56" s="20"/>
      <c r="I56" s="20"/>
      <c r="J56" s="20"/>
    </row>
    <row r="57" spans="1:10" ht="20.25" customHeight="1" x14ac:dyDescent="0.2">
      <c r="A57" s="1"/>
      <c r="B57" s="20"/>
      <c r="I57" s="20"/>
      <c r="J57" s="20"/>
    </row>
    <row r="58" spans="1:10" ht="20.25" customHeight="1" x14ac:dyDescent="0.2">
      <c r="A58" s="1"/>
      <c r="B58" s="20"/>
      <c r="I58" s="20"/>
      <c r="J58" s="20"/>
    </row>
    <row r="59" spans="1:10" ht="20.25" customHeight="1" x14ac:dyDescent="0.2">
      <c r="A59" s="1"/>
      <c r="B59" s="20"/>
      <c r="I59" s="20"/>
      <c r="J59" s="20"/>
    </row>
    <row r="60" spans="1:10" ht="20.25" customHeight="1" x14ac:dyDescent="0.2">
      <c r="A60" s="1"/>
      <c r="B60" s="20"/>
      <c r="I60" s="20"/>
      <c r="J60" s="20"/>
    </row>
    <row r="61" spans="1:10" ht="20.25" customHeight="1" x14ac:dyDescent="0.2">
      <c r="A61" s="1"/>
      <c r="B61" s="20"/>
      <c r="I61" s="20"/>
      <c r="J61" s="20"/>
    </row>
    <row r="62" spans="1:10" ht="20.25" customHeight="1" x14ac:dyDescent="0.2">
      <c r="A62" s="1"/>
      <c r="B62" s="20"/>
      <c r="I62" s="20"/>
      <c r="J62" s="20"/>
    </row>
    <row r="63" spans="1:10" ht="20.25" customHeight="1" x14ac:dyDescent="0.2">
      <c r="A63" s="1"/>
      <c r="B63" s="20"/>
      <c r="I63" s="20"/>
      <c r="J63" s="20"/>
    </row>
    <row r="64" spans="1:10" ht="20.25" customHeight="1" x14ac:dyDescent="0.2">
      <c r="A64" s="1"/>
      <c r="B64" s="20"/>
      <c r="I64" s="20"/>
      <c r="J64" s="20"/>
    </row>
    <row r="65" spans="1:10" ht="20.25" customHeight="1" x14ac:dyDescent="0.2">
      <c r="A65" s="1"/>
      <c r="B65" s="20"/>
      <c r="I65" s="20"/>
      <c r="J65" s="20"/>
    </row>
    <row r="66" spans="1:10" ht="20.25" customHeight="1" x14ac:dyDescent="0.2">
      <c r="A66" s="1"/>
      <c r="B66" s="20"/>
      <c r="I66" s="20"/>
      <c r="J66" s="20"/>
    </row>
    <row r="67" spans="1:10" ht="20.25" customHeight="1" x14ac:dyDescent="0.2">
      <c r="A67" s="1"/>
      <c r="B67" s="20"/>
      <c r="I67" s="20"/>
      <c r="J67" s="20"/>
    </row>
    <row r="68" spans="1:10" ht="20.25" customHeight="1" x14ac:dyDescent="0.2">
      <c r="A68" s="1"/>
      <c r="B68" s="20"/>
      <c r="I68" s="20"/>
      <c r="J68" s="20"/>
    </row>
    <row r="69" spans="1:10" ht="20.25" customHeight="1" x14ac:dyDescent="0.2">
      <c r="A69" s="1"/>
      <c r="B69" s="20"/>
      <c r="I69" s="20"/>
      <c r="J69" s="20"/>
    </row>
    <row r="70" spans="1:10" ht="20.25" customHeight="1" x14ac:dyDescent="0.2">
      <c r="A70" s="1"/>
      <c r="B70" s="20"/>
      <c r="I70" s="20"/>
      <c r="J70" s="20"/>
    </row>
    <row r="71" spans="1:10" ht="20.25" customHeight="1" x14ac:dyDescent="0.2">
      <c r="A71" s="1"/>
      <c r="B71" s="20"/>
      <c r="I71" s="20"/>
      <c r="J71" s="20"/>
    </row>
    <row r="72" spans="1:10" ht="20.25" customHeight="1" x14ac:dyDescent="0.2">
      <c r="A72" s="1"/>
      <c r="B72" s="20"/>
      <c r="I72" s="20"/>
      <c r="J72" s="20"/>
    </row>
    <row r="73" spans="1:10" ht="20.25" customHeight="1" x14ac:dyDescent="0.2">
      <c r="A73" s="1"/>
      <c r="B73" s="20"/>
      <c r="I73" s="20"/>
      <c r="J73" s="20"/>
    </row>
    <row r="74" spans="1:10" ht="20.25" customHeight="1" x14ac:dyDescent="0.2">
      <c r="A74" s="1"/>
      <c r="B74" s="20"/>
      <c r="I74" s="20"/>
      <c r="J74" s="20"/>
    </row>
    <row r="75" spans="1:10" ht="20.25" customHeight="1" x14ac:dyDescent="0.2">
      <c r="A75" s="1"/>
      <c r="B75" s="20"/>
      <c r="I75" s="20"/>
      <c r="J75" s="20"/>
    </row>
    <row r="76" spans="1:10" ht="20.25" customHeight="1" x14ac:dyDescent="0.2">
      <c r="A76" s="1"/>
      <c r="B76" s="20"/>
      <c r="I76" s="20"/>
      <c r="J76" s="20"/>
    </row>
    <row r="77" spans="1:10" ht="20.25" customHeight="1" x14ac:dyDescent="0.2">
      <c r="A77" s="1"/>
      <c r="B77" s="20"/>
      <c r="I77" s="20"/>
      <c r="J77" s="20"/>
    </row>
    <row r="78" spans="1:10" ht="20.25" customHeight="1" x14ac:dyDescent="0.2">
      <c r="A78" s="1"/>
      <c r="B78" s="20"/>
      <c r="I78" s="20"/>
      <c r="J78" s="20"/>
    </row>
    <row r="79" spans="1:10" ht="20.25" customHeight="1" x14ac:dyDescent="0.2">
      <c r="A79" s="1"/>
      <c r="B79" s="20"/>
      <c r="I79" s="20"/>
      <c r="J79" s="20"/>
    </row>
    <row r="80" spans="1:10" ht="20.25" customHeight="1" x14ac:dyDescent="0.2">
      <c r="A80" s="1"/>
      <c r="B80" s="20"/>
      <c r="I80" s="20"/>
      <c r="J80" s="20"/>
    </row>
    <row r="81" spans="1:10" ht="20.25" customHeight="1" x14ac:dyDescent="0.2">
      <c r="A81" s="1"/>
      <c r="B81" s="20"/>
      <c r="I81" s="20"/>
      <c r="J81" s="20"/>
    </row>
    <row r="82" spans="1:10" ht="20.25" customHeight="1" x14ac:dyDescent="0.2">
      <c r="A82" s="1"/>
      <c r="B82" s="20"/>
      <c r="I82" s="20"/>
      <c r="J82" s="20"/>
    </row>
    <row r="83" spans="1:10" ht="20.25" customHeight="1" x14ac:dyDescent="0.2">
      <c r="A83" s="1"/>
      <c r="B83" s="20"/>
      <c r="I83" s="20"/>
      <c r="J83" s="20"/>
    </row>
    <row r="84" spans="1:10" ht="20.25" customHeight="1" x14ac:dyDescent="0.2">
      <c r="A84" s="1"/>
      <c r="B84" s="20"/>
      <c r="I84" s="20"/>
      <c r="J84" s="20"/>
    </row>
    <row r="85" spans="1:10" ht="20.25" customHeight="1" x14ac:dyDescent="0.2">
      <c r="A85" s="1"/>
      <c r="B85" s="20"/>
      <c r="I85" s="20"/>
      <c r="J85" s="20"/>
    </row>
    <row r="86" spans="1:10" ht="20.25" customHeight="1" x14ac:dyDescent="0.2">
      <c r="A86" s="1"/>
      <c r="B86" s="20"/>
      <c r="I86" s="20"/>
      <c r="J86" s="20"/>
    </row>
    <row r="87" spans="1:10" ht="20.25" customHeight="1" x14ac:dyDescent="0.2">
      <c r="A87" s="1"/>
      <c r="B87" s="20"/>
      <c r="I87" s="20"/>
      <c r="J87" s="20"/>
    </row>
    <row r="88" spans="1:10" ht="20.25" customHeight="1" x14ac:dyDescent="0.2">
      <c r="A88" s="1"/>
      <c r="B88" s="20"/>
      <c r="I88" s="20"/>
      <c r="J88" s="20"/>
    </row>
    <row r="89" spans="1:10" ht="20.25" customHeight="1" x14ac:dyDescent="0.2">
      <c r="A89" s="1"/>
      <c r="B89" s="20"/>
      <c r="I89" s="20"/>
      <c r="J89" s="20"/>
    </row>
    <row r="90" spans="1:10" ht="30" customHeight="1" x14ac:dyDescent="0.2">
      <c r="A90" s="1"/>
      <c r="B90" s="20"/>
      <c r="I90" s="20"/>
      <c r="J90" s="20"/>
    </row>
    <row r="91" spans="1:10" ht="30" customHeight="1" x14ac:dyDescent="0.2">
      <c r="A91" s="1"/>
      <c r="B91" s="20"/>
      <c r="I91" s="20"/>
      <c r="J91" s="20"/>
    </row>
    <row r="92" spans="1:10" ht="30" customHeight="1" x14ac:dyDescent="0.2">
      <c r="A92" s="1"/>
      <c r="B92" s="20"/>
      <c r="I92" s="20"/>
      <c r="J92" s="20"/>
    </row>
    <row r="93" spans="1:10" ht="30" customHeight="1" x14ac:dyDescent="0.2">
      <c r="A93" s="1"/>
      <c r="B93" s="20"/>
      <c r="I93" s="20"/>
      <c r="J93" s="20"/>
    </row>
    <row r="94" spans="1:10" ht="30" customHeight="1" x14ac:dyDescent="0.2">
      <c r="A94" s="1"/>
      <c r="B94" s="20"/>
      <c r="I94" s="20"/>
      <c r="J94" s="20"/>
    </row>
    <row r="95" spans="1:10" ht="30" customHeight="1" x14ac:dyDescent="0.2">
      <c r="A95" s="1"/>
      <c r="B95" s="20"/>
      <c r="I95" s="20"/>
      <c r="J95" s="20"/>
    </row>
    <row r="96" spans="1:10" ht="30" customHeight="1" x14ac:dyDescent="0.2">
      <c r="A96" s="1"/>
      <c r="B96" s="20"/>
      <c r="I96" s="20"/>
      <c r="J96" s="20"/>
    </row>
    <row r="97" spans="1:10" ht="30" customHeight="1" x14ac:dyDescent="0.2">
      <c r="A97" s="1"/>
      <c r="B97" s="20"/>
      <c r="I97" s="20"/>
      <c r="J97" s="20"/>
    </row>
    <row r="98" spans="1:10" ht="30" customHeight="1" x14ac:dyDescent="0.2">
      <c r="A98" s="1"/>
      <c r="B98" s="20"/>
      <c r="I98" s="20"/>
      <c r="J98" s="20"/>
    </row>
    <row r="99" spans="1:10" ht="30" customHeight="1" x14ac:dyDescent="0.2">
      <c r="A99" s="1"/>
      <c r="B99" s="20"/>
      <c r="I99" s="20"/>
      <c r="J99" s="20"/>
    </row>
    <row r="100" spans="1:10" ht="30" customHeight="1" x14ac:dyDescent="0.2">
      <c r="A100" s="1"/>
      <c r="B100" s="20"/>
      <c r="I100" s="20"/>
      <c r="J100" s="20"/>
    </row>
    <row r="101" spans="1:10" ht="30" customHeight="1" x14ac:dyDescent="0.2">
      <c r="A101" s="1"/>
      <c r="B101" s="20"/>
      <c r="I101" s="20"/>
      <c r="J101" s="20"/>
    </row>
    <row r="102" spans="1:10" ht="30" customHeight="1" x14ac:dyDescent="0.2">
      <c r="A102" s="1"/>
      <c r="B102" s="20"/>
      <c r="I102" s="20"/>
      <c r="J102" s="20"/>
    </row>
    <row r="103" spans="1:10" ht="30" customHeight="1" x14ac:dyDescent="0.2">
      <c r="A103" s="1"/>
      <c r="B103" s="20"/>
      <c r="I103" s="20"/>
      <c r="J103" s="20"/>
    </row>
    <row r="104" spans="1:10" ht="30" customHeight="1" x14ac:dyDescent="0.2">
      <c r="A104" s="1"/>
      <c r="B104" s="20"/>
      <c r="I104" s="20"/>
      <c r="J104" s="20"/>
    </row>
    <row r="105" spans="1:10" ht="30" customHeight="1" x14ac:dyDescent="0.2">
      <c r="A105" s="1"/>
      <c r="B105" s="20"/>
      <c r="I105" s="20"/>
      <c r="J105" s="20"/>
    </row>
    <row r="106" spans="1:10" ht="30" customHeight="1" x14ac:dyDescent="0.2">
      <c r="A106" s="1"/>
      <c r="B106" s="20"/>
      <c r="I106" s="20"/>
      <c r="J106" s="20"/>
    </row>
    <row r="107" spans="1:10" ht="30" customHeight="1" x14ac:dyDescent="0.2">
      <c r="A107" s="1"/>
      <c r="B107" s="20"/>
      <c r="I107" s="20"/>
      <c r="J107" s="20"/>
    </row>
    <row r="108" spans="1:10" ht="30" customHeight="1" x14ac:dyDescent="0.2">
      <c r="A108" s="1"/>
      <c r="B108" s="20"/>
      <c r="I108" s="20"/>
      <c r="J108" s="20"/>
    </row>
    <row r="109" spans="1:10" ht="30" customHeight="1" x14ac:dyDescent="0.2">
      <c r="A109" s="1"/>
      <c r="B109" s="20"/>
      <c r="I109" s="20"/>
      <c r="J109" s="20"/>
    </row>
    <row r="110" spans="1:10" ht="30" customHeight="1" x14ac:dyDescent="0.2">
      <c r="A110" s="1"/>
      <c r="B110" s="20"/>
      <c r="I110" s="20"/>
      <c r="J110" s="20"/>
    </row>
    <row r="111" spans="1:10" ht="30" customHeight="1" x14ac:dyDescent="0.2">
      <c r="A111" s="1"/>
      <c r="B111" s="20"/>
      <c r="I111" s="20"/>
      <c r="J111" s="20"/>
    </row>
    <row r="112" spans="1:10" ht="30" customHeight="1" x14ac:dyDescent="0.2">
      <c r="A112" s="1"/>
      <c r="B112" s="20"/>
      <c r="I112" s="20"/>
      <c r="J112" s="20"/>
    </row>
    <row r="113" spans="1:10" ht="30" customHeight="1" x14ac:dyDescent="0.2">
      <c r="A113" s="1"/>
      <c r="B113" s="20"/>
      <c r="I113" s="20"/>
      <c r="J113" s="20"/>
    </row>
    <row r="114" spans="1:10" ht="30" customHeight="1" x14ac:dyDescent="0.2">
      <c r="A114" s="1"/>
      <c r="B114" s="20"/>
      <c r="I114" s="20"/>
      <c r="J114" s="20"/>
    </row>
    <row r="115" spans="1:10" ht="30" customHeight="1" x14ac:dyDescent="0.2">
      <c r="A115" s="1"/>
      <c r="B115" s="20"/>
      <c r="I115" s="20"/>
      <c r="J115" s="20"/>
    </row>
    <row r="116" spans="1:10" ht="30" customHeight="1" x14ac:dyDescent="0.2">
      <c r="A116" s="1"/>
      <c r="B116" s="20"/>
      <c r="I116" s="20"/>
      <c r="J116" s="20"/>
    </row>
    <row r="117" spans="1:10" ht="30" customHeight="1" x14ac:dyDescent="0.2">
      <c r="A117" s="1"/>
      <c r="B117" s="20"/>
      <c r="I117" s="20"/>
      <c r="J117" s="20"/>
    </row>
    <row r="118" spans="1:10" ht="30" customHeight="1" x14ac:dyDescent="0.2">
      <c r="A118" s="1"/>
      <c r="B118" s="20"/>
      <c r="I118" s="20"/>
      <c r="J118" s="20"/>
    </row>
    <row r="119" spans="1:10" ht="30" customHeight="1" x14ac:dyDescent="0.2">
      <c r="A119" s="1"/>
      <c r="B119" s="20"/>
      <c r="I119" s="20"/>
      <c r="J119" s="20"/>
    </row>
    <row r="120" spans="1:10" ht="30" customHeight="1" x14ac:dyDescent="0.2">
      <c r="A120" s="1"/>
      <c r="B120" s="20"/>
      <c r="I120" s="20"/>
      <c r="J120" s="20"/>
    </row>
    <row r="121" spans="1:10" ht="30" customHeight="1" x14ac:dyDescent="0.2">
      <c r="A121" s="1"/>
      <c r="B121" s="20"/>
      <c r="I121" s="20"/>
      <c r="J121" s="20"/>
    </row>
    <row r="122" spans="1:10" ht="30" customHeight="1" x14ac:dyDescent="0.2">
      <c r="A122" s="1"/>
      <c r="B122" s="20"/>
      <c r="I122" s="20"/>
      <c r="J122" s="20"/>
    </row>
    <row r="123" spans="1:10" ht="30" customHeight="1" x14ac:dyDescent="0.2">
      <c r="A123" s="1"/>
      <c r="B123" s="20"/>
      <c r="I123" s="20"/>
      <c r="J123" s="20"/>
    </row>
    <row r="124" spans="1:10" ht="30" customHeight="1" x14ac:dyDescent="0.2">
      <c r="A124" s="1"/>
      <c r="B124" s="20"/>
      <c r="I124" s="20"/>
      <c r="J124" s="20"/>
    </row>
    <row r="125" spans="1:10" ht="30" customHeight="1" x14ac:dyDescent="0.2">
      <c r="A125" s="1"/>
      <c r="B125" s="20"/>
      <c r="I125" s="20"/>
      <c r="J125" s="20"/>
    </row>
    <row r="126" spans="1:10" ht="30" customHeight="1" x14ac:dyDescent="0.2">
      <c r="A126" s="1"/>
      <c r="B126" s="20"/>
      <c r="I126" s="20"/>
      <c r="J126" s="20"/>
    </row>
    <row r="127" spans="1:10" ht="30" customHeight="1" x14ac:dyDescent="0.2">
      <c r="A127" s="1"/>
      <c r="B127" s="20"/>
      <c r="I127" s="20"/>
      <c r="J127" s="20"/>
    </row>
    <row r="128" spans="1:10" ht="30" customHeight="1" x14ac:dyDescent="0.2">
      <c r="A128" s="1"/>
      <c r="B128" s="20"/>
      <c r="I128" s="20"/>
      <c r="J128" s="20"/>
    </row>
    <row r="129" spans="1:10" ht="30" customHeight="1" x14ac:dyDescent="0.2">
      <c r="A129" s="1"/>
      <c r="B129" s="20"/>
      <c r="I129" s="20"/>
      <c r="J129" s="20"/>
    </row>
    <row r="130" spans="1:10" ht="30" customHeight="1" x14ac:dyDescent="0.2">
      <c r="A130" s="1"/>
      <c r="B130" s="20"/>
      <c r="I130" s="20"/>
      <c r="J130" s="20"/>
    </row>
    <row r="131" spans="1:10" ht="30" customHeight="1" x14ac:dyDescent="0.2">
      <c r="A131" s="1"/>
      <c r="B131" s="20"/>
      <c r="I131" s="20"/>
      <c r="J131" s="20"/>
    </row>
    <row r="132" spans="1:10" ht="30" customHeight="1" x14ac:dyDescent="0.2">
      <c r="A132" s="1"/>
      <c r="B132" s="20"/>
      <c r="I132" s="20"/>
      <c r="J132" s="20"/>
    </row>
    <row r="133" spans="1:10" ht="30" customHeight="1" x14ac:dyDescent="0.2">
      <c r="A133" s="1"/>
      <c r="B133" s="20"/>
      <c r="I133" s="20"/>
      <c r="J133" s="20"/>
    </row>
    <row r="134" spans="1:10" ht="30" customHeight="1" x14ac:dyDescent="0.2">
      <c r="A134" s="1"/>
      <c r="B134" s="20"/>
      <c r="I134" s="20"/>
      <c r="J134" s="20"/>
    </row>
    <row r="135" spans="1:10" ht="30" customHeight="1" x14ac:dyDescent="0.2">
      <c r="A135" s="1"/>
      <c r="B135" s="20"/>
      <c r="I135" s="20"/>
      <c r="J135" s="20"/>
    </row>
    <row r="136" spans="1:10" ht="30" customHeight="1" x14ac:dyDescent="0.2">
      <c r="A136" s="1"/>
      <c r="B136" s="20"/>
      <c r="I136" s="20"/>
      <c r="J136" s="20"/>
    </row>
    <row r="137" spans="1:10" ht="30" customHeight="1" x14ac:dyDescent="0.2">
      <c r="A137" s="1"/>
      <c r="B137" s="20"/>
      <c r="I137" s="20"/>
      <c r="J137" s="20"/>
    </row>
    <row r="138" spans="1:10" ht="30" customHeight="1" x14ac:dyDescent="0.2">
      <c r="A138" s="1"/>
      <c r="B138" s="20"/>
      <c r="I138" s="20"/>
      <c r="J138" s="20"/>
    </row>
    <row r="139" spans="1:10" ht="30" customHeight="1" x14ac:dyDescent="0.2">
      <c r="A139" s="1"/>
      <c r="B139" s="20"/>
      <c r="I139" s="20"/>
      <c r="J139" s="20"/>
    </row>
    <row r="140" spans="1:10" ht="30" customHeight="1" x14ac:dyDescent="0.2">
      <c r="A140" s="1"/>
      <c r="B140" s="20"/>
      <c r="I140" s="20"/>
      <c r="J140" s="20"/>
    </row>
    <row r="141" spans="1:10" ht="30" customHeight="1" x14ac:dyDescent="0.2">
      <c r="A141" s="1"/>
      <c r="B141" s="20"/>
      <c r="I141" s="20"/>
      <c r="J141" s="20"/>
    </row>
    <row r="142" spans="1:10" ht="30" customHeight="1" x14ac:dyDescent="0.2">
      <c r="A142" s="1"/>
      <c r="B142" s="20"/>
      <c r="I142" s="20"/>
      <c r="J142" s="20"/>
    </row>
    <row r="143" spans="1:10" ht="30" customHeight="1" x14ac:dyDescent="0.2">
      <c r="A143" s="1"/>
      <c r="B143" s="20"/>
      <c r="I143" s="20"/>
      <c r="J143" s="20"/>
    </row>
    <row r="144" spans="1:10" ht="30" customHeight="1" x14ac:dyDescent="0.2">
      <c r="A144" s="1"/>
      <c r="B144" s="20"/>
      <c r="I144" s="20"/>
      <c r="J144" s="20"/>
    </row>
    <row r="145" spans="1:10" ht="30" customHeight="1" x14ac:dyDescent="0.2">
      <c r="A145" s="1"/>
      <c r="B145" s="20"/>
      <c r="I145" s="20"/>
      <c r="J145" s="20"/>
    </row>
    <row r="146" spans="1:10" ht="30" customHeight="1" x14ac:dyDescent="0.2">
      <c r="A146" s="1"/>
      <c r="B146" s="20"/>
      <c r="I146" s="20"/>
      <c r="J146" s="20"/>
    </row>
    <row r="147" spans="1:10" ht="30" customHeight="1" x14ac:dyDescent="0.2">
      <c r="A147" s="1"/>
      <c r="B147" s="20"/>
      <c r="I147" s="20"/>
      <c r="J147" s="20"/>
    </row>
    <row r="148" spans="1:10" ht="30" customHeight="1" x14ac:dyDescent="0.2">
      <c r="A148" s="1"/>
      <c r="B148" s="20"/>
      <c r="I148" s="20"/>
      <c r="J148" s="20"/>
    </row>
    <row r="149" spans="1:10" ht="30" customHeight="1" x14ac:dyDescent="0.2">
      <c r="A149" s="1"/>
      <c r="B149" s="20"/>
      <c r="I149" s="20"/>
      <c r="J149" s="20"/>
    </row>
    <row r="150" spans="1:10" ht="30" customHeight="1" x14ac:dyDescent="0.2">
      <c r="A150" s="1"/>
      <c r="B150" s="20"/>
      <c r="I150" s="20"/>
      <c r="J150" s="20"/>
    </row>
    <row r="151" spans="1:10" ht="30" customHeight="1" x14ac:dyDescent="0.2">
      <c r="A151" s="1"/>
      <c r="B151" s="20"/>
      <c r="I151" s="20"/>
      <c r="J151" s="20"/>
    </row>
    <row r="152" spans="1:10" ht="30" customHeight="1" x14ac:dyDescent="0.2">
      <c r="A152" s="1"/>
      <c r="B152" s="20"/>
      <c r="I152" s="20"/>
      <c r="J152" s="20"/>
    </row>
    <row r="153" spans="1:10" ht="30" customHeight="1" x14ac:dyDescent="0.2">
      <c r="A153" s="1"/>
      <c r="B153" s="20"/>
      <c r="I153" s="20"/>
      <c r="J153" s="20"/>
    </row>
    <row r="154" spans="1:10" ht="30" customHeight="1" x14ac:dyDescent="0.2">
      <c r="A154" s="1"/>
      <c r="B154" s="20"/>
      <c r="I154" s="20"/>
      <c r="J154" s="20"/>
    </row>
    <row r="155" spans="1:10" ht="30" customHeight="1" x14ac:dyDescent="0.2">
      <c r="A155" s="1"/>
      <c r="B155" s="20"/>
      <c r="I155" s="20"/>
      <c r="J155" s="20"/>
    </row>
    <row r="156" spans="1:10" ht="30" customHeight="1" x14ac:dyDescent="0.2">
      <c r="A156" s="1"/>
      <c r="B156" s="20"/>
      <c r="I156" s="20"/>
      <c r="J156" s="20"/>
    </row>
    <row r="157" spans="1:10" ht="30" customHeight="1" x14ac:dyDescent="0.2">
      <c r="A157" s="1"/>
      <c r="B157" s="20"/>
      <c r="I157" s="20"/>
      <c r="J157" s="20"/>
    </row>
    <row r="158" spans="1:10" ht="30" customHeight="1" x14ac:dyDescent="0.2">
      <c r="A158" s="1"/>
      <c r="B158" s="20"/>
      <c r="I158" s="20"/>
      <c r="J158" s="20"/>
    </row>
    <row r="159" spans="1:10" ht="30" customHeight="1" x14ac:dyDescent="0.2">
      <c r="A159" s="1"/>
      <c r="B159" s="20"/>
      <c r="I159" s="20"/>
      <c r="J159" s="20"/>
    </row>
    <row r="160" spans="1:10" ht="30" customHeight="1" x14ac:dyDescent="0.2">
      <c r="A160" s="1"/>
      <c r="B160" s="20"/>
      <c r="I160" s="20"/>
      <c r="J160" s="20"/>
    </row>
    <row r="161" spans="1:10" ht="30" customHeight="1" x14ac:dyDescent="0.2">
      <c r="A161" s="1"/>
      <c r="B161" s="20"/>
      <c r="I161" s="20"/>
      <c r="J161" s="20"/>
    </row>
    <row r="162" spans="1:10" ht="30" customHeight="1" x14ac:dyDescent="0.2">
      <c r="A162" s="1"/>
      <c r="B162" s="20"/>
      <c r="I162" s="20"/>
      <c r="J162" s="20"/>
    </row>
    <row r="163" spans="1:10" ht="30" customHeight="1" x14ac:dyDescent="0.2">
      <c r="A163" s="1"/>
      <c r="B163" s="20"/>
      <c r="I163" s="20"/>
      <c r="J163" s="20"/>
    </row>
    <row r="164" spans="1:10" ht="30" customHeight="1" x14ac:dyDescent="0.2">
      <c r="A164" s="1"/>
      <c r="B164" s="20"/>
      <c r="I164" s="20"/>
      <c r="J164" s="20"/>
    </row>
    <row r="165" spans="1:10" ht="30" customHeight="1" x14ac:dyDescent="0.2">
      <c r="A165" s="1"/>
      <c r="B165" s="20"/>
      <c r="I165" s="20"/>
      <c r="J165" s="20"/>
    </row>
    <row r="166" spans="1:10" ht="30" customHeight="1" x14ac:dyDescent="0.2">
      <c r="A166" s="1"/>
      <c r="B166" s="20"/>
      <c r="I166" s="20"/>
      <c r="J166" s="20"/>
    </row>
    <row r="167" spans="1:10" ht="30" customHeight="1" x14ac:dyDescent="0.2">
      <c r="A167" s="1"/>
      <c r="B167" s="20"/>
      <c r="I167" s="20"/>
      <c r="J167" s="20"/>
    </row>
    <row r="168" spans="1:10" ht="30" customHeight="1" x14ac:dyDescent="0.2">
      <c r="A168" s="1"/>
      <c r="B168" s="20"/>
      <c r="I168" s="20"/>
      <c r="J168" s="20"/>
    </row>
    <row r="169" spans="1:10" ht="30" customHeight="1" x14ac:dyDescent="0.2">
      <c r="A169" s="1"/>
      <c r="B169" s="20"/>
      <c r="I169" s="20"/>
      <c r="J169" s="20"/>
    </row>
    <row r="170" spans="1:10" ht="30" customHeight="1" x14ac:dyDescent="0.2">
      <c r="A170" s="1"/>
      <c r="B170" s="20"/>
      <c r="I170" s="20"/>
      <c r="J170" s="20"/>
    </row>
    <row r="171" spans="1:10" ht="30" customHeight="1" x14ac:dyDescent="0.2">
      <c r="A171" s="1"/>
      <c r="B171" s="20"/>
      <c r="I171" s="20"/>
      <c r="J171" s="20"/>
    </row>
    <row r="172" spans="1:10" ht="30" customHeight="1" x14ac:dyDescent="0.2">
      <c r="A172" s="1"/>
      <c r="B172" s="20"/>
      <c r="I172" s="20"/>
      <c r="J172" s="20"/>
    </row>
    <row r="173" spans="1:10" ht="30" customHeight="1" x14ac:dyDescent="0.2">
      <c r="A173" s="1"/>
      <c r="B173" s="20"/>
      <c r="I173" s="20"/>
      <c r="J173" s="20"/>
    </row>
    <row r="174" spans="1:10" ht="30" customHeight="1" x14ac:dyDescent="0.2">
      <c r="A174" s="1"/>
      <c r="B174" s="20"/>
      <c r="I174" s="20"/>
      <c r="J174" s="20"/>
    </row>
    <row r="175" spans="1:10" ht="30" customHeight="1" x14ac:dyDescent="0.2">
      <c r="A175" s="1"/>
      <c r="B175" s="20"/>
      <c r="I175" s="20"/>
      <c r="J175" s="20"/>
    </row>
    <row r="176" spans="1:10" ht="30" customHeight="1" x14ac:dyDescent="0.2">
      <c r="A176" s="1"/>
      <c r="B176" s="20"/>
      <c r="I176" s="20"/>
      <c r="J176" s="20"/>
    </row>
    <row r="177" spans="1:10" ht="30" customHeight="1" x14ac:dyDescent="0.2">
      <c r="A177" s="1"/>
      <c r="B177" s="20"/>
      <c r="I177" s="20"/>
      <c r="J177" s="20"/>
    </row>
    <row r="178" spans="1:10" ht="30" customHeight="1" x14ac:dyDescent="0.2">
      <c r="A178" s="1"/>
      <c r="B178" s="20"/>
      <c r="I178" s="20"/>
      <c r="J178" s="20"/>
    </row>
    <row r="179" spans="1:10" ht="30" customHeight="1" x14ac:dyDescent="0.2">
      <c r="A179" s="1"/>
      <c r="B179" s="20"/>
      <c r="I179" s="20"/>
      <c r="J179" s="20"/>
    </row>
    <row r="180" spans="1:10" ht="30" customHeight="1" x14ac:dyDescent="0.2">
      <c r="A180" s="1"/>
      <c r="B180" s="20"/>
      <c r="I180" s="20"/>
      <c r="J180" s="20"/>
    </row>
    <row r="181" spans="1:10" ht="30" customHeight="1" x14ac:dyDescent="0.2">
      <c r="A181" s="1"/>
      <c r="B181" s="20"/>
      <c r="I181" s="20"/>
      <c r="J181" s="20"/>
    </row>
    <row r="182" spans="1:10" ht="30" customHeight="1" x14ac:dyDescent="0.2">
      <c r="A182" s="1"/>
      <c r="B182" s="20"/>
      <c r="I182" s="20"/>
      <c r="J182" s="20"/>
    </row>
    <row r="183" spans="1:10" ht="30" customHeight="1" x14ac:dyDescent="0.2">
      <c r="A183" s="1"/>
      <c r="B183" s="20"/>
      <c r="I183" s="20"/>
      <c r="J183" s="20"/>
    </row>
    <row r="184" spans="1:10" ht="30" customHeight="1" x14ac:dyDescent="0.2">
      <c r="A184" s="1"/>
      <c r="B184" s="20"/>
      <c r="I184" s="20"/>
      <c r="J184" s="20"/>
    </row>
    <row r="185" spans="1:10" ht="30" customHeight="1" x14ac:dyDescent="0.2">
      <c r="A185" s="1"/>
      <c r="B185" s="20"/>
      <c r="I185" s="20"/>
      <c r="J185" s="20"/>
    </row>
    <row r="186" spans="1:10" ht="30" customHeight="1" x14ac:dyDescent="0.2">
      <c r="A186" s="1"/>
      <c r="B186" s="20"/>
      <c r="I186" s="20"/>
      <c r="J186" s="20"/>
    </row>
    <row r="187" spans="1:10" ht="30" customHeight="1" x14ac:dyDescent="0.2">
      <c r="A187" s="1"/>
      <c r="B187" s="20"/>
      <c r="I187" s="20"/>
      <c r="J187" s="20"/>
    </row>
    <row r="188" spans="1:10" ht="30" customHeight="1" x14ac:dyDescent="0.2">
      <c r="A188" s="1"/>
      <c r="B188" s="20"/>
      <c r="I188" s="20"/>
      <c r="J188" s="20"/>
    </row>
    <row r="189" spans="1:10" ht="30" customHeight="1" x14ac:dyDescent="0.2">
      <c r="A189" s="1"/>
      <c r="B189" s="20"/>
      <c r="I189" s="20"/>
      <c r="J189" s="20"/>
    </row>
    <row r="190" spans="1:10" ht="30" customHeight="1" x14ac:dyDescent="0.2">
      <c r="A190" s="1"/>
      <c r="B190" s="20"/>
      <c r="I190" s="20"/>
      <c r="J190" s="20"/>
    </row>
    <row r="191" spans="1:10" ht="30" customHeight="1" x14ac:dyDescent="0.2">
      <c r="A191" s="1"/>
      <c r="B191" s="20"/>
      <c r="I191" s="20"/>
      <c r="J191" s="20"/>
    </row>
    <row r="192" spans="1:10" ht="30" customHeight="1" x14ac:dyDescent="0.2">
      <c r="A192" s="1"/>
      <c r="B192" s="20"/>
      <c r="I192" s="20"/>
      <c r="J192" s="20"/>
    </row>
    <row r="193" spans="1:10" ht="30" customHeight="1" x14ac:dyDescent="0.2">
      <c r="A193" s="1"/>
      <c r="B193" s="20"/>
      <c r="I193" s="20"/>
      <c r="J193" s="20"/>
    </row>
    <row r="194" spans="1:10" ht="30" customHeight="1" x14ac:dyDescent="0.2">
      <c r="A194" s="1"/>
      <c r="B194" s="20"/>
      <c r="I194" s="20"/>
      <c r="J194" s="20"/>
    </row>
    <row r="195" spans="1:10" ht="30" customHeight="1" x14ac:dyDescent="0.2">
      <c r="A195" s="1"/>
      <c r="B195" s="20"/>
      <c r="I195" s="20"/>
      <c r="J195" s="20"/>
    </row>
    <row r="196" spans="1:10" ht="30" customHeight="1" x14ac:dyDescent="0.2">
      <c r="A196" s="1"/>
      <c r="B196" s="20"/>
      <c r="I196" s="20"/>
      <c r="J196" s="20"/>
    </row>
    <row r="197" spans="1:10" ht="30" customHeight="1" x14ac:dyDescent="0.2">
      <c r="A197" s="1"/>
      <c r="B197" s="20"/>
      <c r="I197" s="20"/>
      <c r="J197" s="20"/>
    </row>
    <row r="198" spans="1:10" ht="30" customHeight="1" x14ac:dyDescent="0.2">
      <c r="A198" s="1"/>
      <c r="B198" s="20"/>
      <c r="I198" s="20"/>
      <c r="J198" s="20"/>
    </row>
    <row r="199" spans="1:10" ht="30" customHeight="1" x14ac:dyDescent="0.2">
      <c r="A199" s="1"/>
      <c r="B199" s="20"/>
      <c r="I199" s="20"/>
      <c r="J199" s="20"/>
    </row>
    <row r="200" spans="1:10" ht="30" customHeight="1" x14ac:dyDescent="0.2">
      <c r="A200" s="1"/>
      <c r="B200" s="20"/>
      <c r="I200" s="20"/>
      <c r="J200" s="20"/>
    </row>
    <row r="201" spans="1:10" ht="30" customHeight="1" x14ac:dyDescent="0.2">
      <c r="A201" s="1"/>
      <c r="B201" s="20"/>
      <c r="I201" s="20"/>
      <c r="J201" s="20"/>
    </row>
    <row r="202" spans="1:10" ht="30" customHeight="1" x14ac:dyDescent="0.2">
      <c r="A202" s="1"/>
      <c r="B202" s="20"/>
      <c r="I202" s="20"/>
      <c r="J202" s="20"/>
    </row>
    <row r="203" spans="1:10" ht="30" customHeight="1" x14ac:dyDescent="0.2">
      <c r="A203" s="1"/>
      <c r="B203" s="20"/>
      <c r="I203" s="20"/>
      <c r="J203" s="20"/>
    </row>
    <row r="204" spans="1:10" ht="30" customHeight="1" x14ac:dyDescent="0.2">
      <c r="A204" s="1"/>
      <c r="B204" s="20"/>
      <c r="I204" s="20"/>
      <c r="J204" s="20"/>
    </row>
    <row r="205" spans="1:10" ht="30" customHeight="1" x14ac:dyDescent="0.2">
      <c r="A205" s="1"/>
      <c r="B205" s="20"/>
      <c r="I205" s="20"/>
      <c r="J205" s="20"/>
    </row>
    <row r="206" spans="1:10" ht="30" customHeight="1" x14ac:dyDescent="0.2">
      <c r="A206" s="1"/>
      <c r="B206" s="20"/>
      <c r="I206" s="20"/>
      <c r="J206" s="20"/>
    </row>
    <row r="207" spans="1:10" ht="30" customHeight="1" x14ac:dyDescent="0.2">
      <c r="A207" s="1"/>
      <c r="B207" s="20"/>
      <c r="I207" s="20"/>
      <c r="J207" s="20"/>
    </row>
    <row r="208" spans="1:10" ht="30" customHeight="1" x14ac:dyDescent="0.2">
      <c r="A208" s="1"/>
      <c r="B208" s="20"/>
      <c r="I208" s="20"/>
      <c r="J208" s="20"/>
    </row>
    <row r="209" spans="1:10" ht="30" customHeight="1" x14ac:dyDescent="0.2">
      <c r="A209" s="1"/>
      <c r="B209" s="20"/>
      <c r="I209" s="20"/>
      <c r="J209" s="20"/>
    </row>
    <row r="210" spans="1:10" ht="30" customHeight="1" x14ac:dyDescent="0.2">
      <c r="A210" s="1"/>
      <c r="B210" s="20"/>
      <c r="I210" s="20"/>
      <c r="J210" s="20"/>
    </row>
    <row r="211" spans="1:10" ht="30" customHeight="1" x14ac:dyDescent="0.2">
      <c r="A211" s="1"/>
      <c r="B211" s="20"/>
      <c r="I211" s="20"/>
      <c r="J211" s="20"/>
    </row>
    <row r="212" spans="1:10" ht="30" customHeight="1" x14ac:dyDescent="0.2">
      <c r="A212" s="1"/>
      <c r="B212" s="20"/>
      <c r="I212" s="20"/>
      <c r="J212" s="20"/>
    </row>
    <row r="213" spans="1:10" ht="30" customHeight="1" x14ac:dyDescent="0.2">
      <c r="A213" s="1"/>
      <c r="B213" s="20"/>
      <c r="I213" s="20"/>
      <c r="J213" s="20"/>
    </row>
    <row r="214" spans="1:10" ht="30" customHeight="1" x14ac:dyDescent="0.2">
      <c r="A214" s="1"/>
      <c r="B214" s="20"/>
      <c r="I214" s="20"/>
      <c r="J214" s="20"/>
    </row>
    <row r="215" spans="1:10" ht="30" customHeight="1" x14ac:dyDescent="0.2">
      <c r="A215" s="1"/>
      <c r="B215" s="20"/>
      <c r="I215" s="20"/>
      <c r="J215" s="20"/>
    </row>
    <row r="216" spans="1:10" ht="30" customHeight="1" x14ac:dyDescent="0.2">
      <c r="A216" s="1"/>
      <c r="B216" s="20"/>
      <c r="I216" s="20"/>
      <c r="J216" s="20"/>
    </row>
    <row r="217" spans="1:10" ht="30" customHeight="1" x14ac:dyDescent="0.2">
      <c r="A217" s="1"/>
      <c r="B217" s="20"/>
      <c r="I217" s="20"/>
      <c r="J217" s="20"/>
    </row>
    <row r="218" spans="1:10" ht="30" customHeight="1" x14ac:dyDescent="0.2">
      <c r="A218" s="1"/>
      <c r="B218" s="20"/>
      <c r="I218" s="20"/>
      <c r="J218" s="20"/>
    </row>
    <row r="219" spans="1:10" ht="30" customHeight="1" x14ac:dyDescent="0.2">
      <c r="A219" s="1"/>
      <c r="B219" s="20"/>
      <c r="I219" s="20"/>
      <c r="J219" s="20"/>
    </row>
    <row r="220" spans="1:10" ht="30" customHeight="1" x14ac:dyDescent="0.2">
      <c r="A220" s="1"/>
      <c r="B220" s="20"/>
      <c r="I220" s="20"/>
      <c r="J220" s="20"/>
    </row>
    <row r="221" spans="1:10" ht="30" customHeight="1" x14ac:dyDescent="0.2">
      <c r="A221" s="1"/>
      <c r="B221" s="20"/>
      <c r="I221" s="20"/>
      <c r="J221" s="20"/>
    </row>
    <row r="222" spans="1:10" ht="30" customHeight="1" x14ac:dyDescent="0.2">
      <c r="A222" s="1"/>
      <c r="B222" s="20"/>
      <c r="I222" s="20"/>
      <c r="J222" s="20"/>
    </row>
    <row r="223" spans="1:10" ht="30" customHeight="1" x14ac:dyDescent="0.2">
      <c r="A223" s="1"/>
      <c r="B223" s="20"/>
      <c r="I223" s="20"/>
      <c r="J223" s="20"/>
    </row>
    <row r="224" spans="1:10" ht="30" customHeight="1" x14ac:dyDescent="0.2">
      <c r="A224" s="1"/>
      <c r="B224" s="20"/>
      <c r="I224" s="20"/>
      <c r="J224" s="20"/>
    </row>
    <row r="225" spans="1:10" ht="30" customHeight="1" x14ac:dyDescent="0.2">
      <c r="A225" s="1"/>
      <c r="B225" s="20"/>
      <c r="I225" s="20"/>
      <c r="J225" s="20"/>
    </row>
    <row r="226" spans="1:10" ht="30" customHeight="1" x14ac:dyDescent="0.2">
      <c r="A226" s="1"/>
      <c r="B226" s="20"/>
      <c r="I226" s="20"/>
      <c r="J226" s="20"/>
    </row>
    <row r="227" spans="1:10" ht="30" customHeight="1" x14ac:dyDescent="0.2">
      <c r="A227" s="1"/>
      <c r="B227" s="20"/>
      <c r="I227" s="20"/>
      <c r="J227" s="20"/>
    </row>
    <row r="228" spans="1:10" ht="30" customHeight="1" x14ac:dyDescent="0.2">
      <c r="A228" s="1"/>
      <c r="B228" s="20"/>
      <c r="I228" s="20"/>
      <c r="J228" s="20"/>
    </row>
    <row r="229" spans="1:10" ht="30" customHeight="1" x14ac:dyDescent="0.2">
      <c r="A229" s="1"/>
      <c r="B229" s="20"/>
      <c r="I229" s="20"/>
      <c r="J229" s="20"/>
    </row>
    <row r="230" spans="1:10" ht="30" customHeight="1" x14ac:dyDescent="0.2">
      <c r="A230" s="1"/>
      <c r="B230" s="20"/>
      <c r="I230" s="20"/>
      <c r="J230" s="20"/>
    </row>
    <row r="231" spans="1:10" ht="30" customHeight="1" x14ac:dyDescent="0.2">
      <c r="A231" s="1"/>
      <c r="B231" s="20"/>
      <c r="I231" s="20"/>
      <c r="J231" s="20"/>
    </row>
    <row r="232" spans="1:10" ht="30" customHeight="1" x14ac:dyDescent="0.2">
      <c r="A232" s="1"/>
      <c r="B232" s="20"/>
      <c r="I232" s="20"/>
      <c r="J232" s="20"/>
    </row>
    <row r="233" spans="1:10" ht="30" customHeight="1" x14ac:dyDescent="0.2">
      <c r="A233" s="1"/>
      <c r="B233" s="20"/>
      <c r="I233" s="20"/>
      <c r="J233" s="20"/>
    </row>
    <row r="234" spans="1:10" ht="15.75" customHeight="1" x14ac:dyDescent="0.2">
      <c r="I234" s="20"/>
      <c r="J234" s="20"/>
    </row>
    <row r="235" spans="1:10" ht="15.75" customHeight="1" x14ac:dyDescent="0.2">
      <c r="I235" s="20"/>
      <c r="J235" s="20"/>
    </row>
    <row r="236" spans="1:10" ht="15.75" customHeight="1" x14ac:dyDescent="0.2">
      <c r="I236" s="20"/>
      <c r="J236" s="20"/>
    </row>
    <row r="237" spans="1:10" ht="15.75" customHeight="1" x14ac:dyDescent="0.2">
      <c r="I237" s="20"/>
      <c r="J237" s="20"/>
    </row>
    <row r="238" spans="1:10" ht="15.75" customHeight="1" x14ac:dyDescent="0.2">
      <c r="I238" s="20"/>
      <c r="J238" s="20"/>
    </row>
    <row r="239" spans="1:10" ht="15.75" customHeight="1" x14ac:dyDescent="0.2">
      <c r="I239" s="20"/>
      <c r="J239" s="20"/>
    </row>
    <row r="240" spans="1:10" ht="15.75" customHeight="1" x14ac:dyDescent="0.2">
      <c r="I240" s="20"/>
      <c r="J240" s="20"/>
    </row>
    <row r="241" spans="2:10" ht="15.75" customHeight="1" x14ac:dyDescent="0.2">
      <c r="I241" s="20"/>
      <c r="J241" s="20"/>
    </row>
    <row r="242" spans="2:10" ht="15.75" customHeight="1" x14ac:dyDescent="0.2">
      <c r="I242" s="20"/>
      <c r="J242" s="20"/>
    </row>
    <row r="243" spans="2:10" ht="15.75" customHeight="1" x14ac:dyDescent="0.2">
      <c r="I243" s="20"/>
      <c r="J243" s="20"/>
    </row>
    <row r="244" spans="2:10" ht="15.75" customHeight="1" x14ac:dyDescent="0.2">
      <c r="I244" s="20"/>
      <c r="J244" s="20"/>
    </row>
    <row r="245" spans="2:10" ht="15.75" customHeight="1" x14ac:dyDescent="0.2">
      <c r="I245" s="20"/>
      <c r="J245" s="20"/>
    </row>
    <row r="246" spans="2:10" ht="15.75" customHeight="1" x14ac:dyDescent="0.2">
      <c r="I246" s="20"/>
      <c r="J246" s="20"/>
    </row>
    <row r="247" spans="2:10" ht="15.75" customHeight="1" x14ac:dyDescent="0.2">
      <c r="I247" s="20"/>
      <c r="J247" s="20"/>
    </row>
    <row r="248" spans="2:10" ht="15.75" customHeight="1" x14ac:dyDescent="0.2">
      <c r="I248" s="20"/>
      <c r="J248" s="20"/>
    </row>
    <row r="249" spans="2:10" ht="14.25" x14ac:dyDescent="0.2">
      <c r="B249" s="20"/>
      <c r="I249" s="20"/>
      <c r="J249" s="20"/>
    </row>
    <row r="250" spans="2:10" ht="14.25" x14ac:dyDescent="0.2">
      <c r="B250" s="20"/>
      <c r="I250" s="20"/>
      <c r="J250" s="20"/>
    </row>
    <row r="251" spans="2:10" ht="14.25" x14ac:dyDescent="0.2">
      <c r="B251" s="20"/>
      <c r="I251" s="20"/>
      <c r="J251" s="20"/>
    </row>
    <row r="252" spans="2:10" ht="14.25" x14ac:dyDescent="0.2">
      <c r="B252" s="20"/>
      <c r="I252" s="20"/>
      <c r="J252" s="20"/>
    </row>
    <row r="253" spans="2:10" ht="14.25" x14ac:dyDescent="0.2">
      <c r="B253" s="20"/>
      <c r="I253" s="20"/>
      <c r="J253" s="20"/>
    </row>
    <row r="254" spans="2:10" ht="14.25" x14ac:dyDescent="0.2">
      <c r="B254" s="20"/>
      <c r="I254" s="20"/>
      <c r="J254" s="20"/>
    </row>
    <row r="255" spans="2:10" ht="14.25" x14ac:dyDescent="0.2">
      <c r="B255" s="20"/>
      <c r="I255" s="20"/>
      <c r="J255" s="20"/>
    </row>
    <row r="256" spans="2:10" ht="14.25" x14ac:dyDescent="0.2">
      <c r="B256" s="20"/>
      <c r="I256" s="20"/>
      <c r="J256" s="20"/>
    </row>
    <row r="257" s="20" customFormat="1" ht="14.25" x14ac:dyDescent="0.2"/>
    <row r="258" s="20" customFormat="1" ht="14.25" x14ac:dyDescent="0.2"/>
    <row r="259" s="20" customFormat="1" ht="14.25" x14ac:dyDescent="0.2"/>
    <row r="260" s="20" customFormat="1" ht="14.25" x14ac:dyDescent="0.2"/>
    <row r="261" s="20" customFormat="1" ht="14.25" x14ac:dyDescent="0.2"/>
    <row r="262" s="20" customFormat="1" ht="14.25" x14ac:dyDescent="0.2"/>
    <row r="263" s="20" customFormat="1" ht="14.25" x14ac:dyDescent="0.2"/>
    <row r="264" s="20" customFormat="1" ht="14.25" x14ac:dyDescent="0.2"/>
    <row r="265" s="20" customFormat="1" ht="14.25" x14ac:dyDescent="0.2"/>
    <row r="266" s="20" customFormat="1" ht="14.25" x14ac:dyDescent="0.2"/>
    <row r="267" s="20" customFormat="1" ht="14.25" x14ac:dyDescent="0.2"/>
    <row r="268" s="20" customFormat="1" ht="14.25" x14ac:dyDescent="0.2"/>
    <row r="269" s="20" customFormat="1" ht="14.25" x14ac:dyDescent="0.2"/>
    <row r="270" s="20" customFormat="1" ht="14.25" x14ac:dyDescent="0.2"/>
    <row r="271" s="20" customFormat="1" ht="14.25" x14ac:dyDescent="0.2"/>
    <row r="272" s="20" customFormat="1" ht="14.25" x14ac:dyDescent="0.2"/>
    <row r="273" s="20" customFormat="1" ht="14.25" x14ac:dyDescent="0.2"/>
    <row r="274" s="20" customFormat="1" ht="14.25" x14ac:dyDescent="0.2"/>
    <row r="275" s="20" customFormat="1" ht="14.25" x14ac:dyDescent="0.2"/>
    <row r="276" s="20" customFormat="1" ht="14.25" x14ac:dyDescent="0.2"/>
    <row r="277" s="20" customFormat="1" ht="14.25" x14ac:dyDescent="0.2"/>
    <row r="278" s="20" customFormat="1" ht="14.25" x14ac:dyDescent="0.2"/>
    <row r="279" s="20" customFormat="1" ht="14.25" x14ac:dyDescent="0.2"/>
    <row r="280" s="20" customFormat="1" ht="14.25" x14ac:dyDescent="0.2"/>
    <row r="281" s="20" customFormat="1" ht="14.25" x14ac:dyDescent="0.2"/>
    <row r="282" s="20" customFormat="1" ht="14.25" x14ac:dyDescent="0.2"/>
    <row r="283" s="20" customFormat="1" ht="14.25" x14ac:dyDescent="0.2"/>
    <row r="284" s="20" customFormat="1" ht="14.25" x14ac:dyDescent="0.2"/>
    <row r="285" s="20" customFormat="1" ht="14.25" x14ac:dyDescent="0.2"/>
    <row r="286" s="20" customFormat="1" ht="14.25" x14ac:dyDescent="0.2"/>
    <row r="287" s="20" customFormat="1" ht="14.25" x14ac:dyDescent="0.2"/>
    <row r="288" s="20" customFormat="1" ht="14.25" x14ac:dyDescent="0.2"/>
    <row r="289" s="20" customFormat="1" ht="14.25" x14ac:dyDescent="0.2"/>
    <row r="290" s="20" customFormat="1" ht="14.25" x14ac:dyDescent="0.2"/>
    <row r="291" s="20" customFormat="1" ht="14.25" x14ac:dyDescent="0.2"/>
    <row r="292" s="20" customFormat="1" ht="14.25" x14ac:dyDescent="0.2"/>
    <row r="293" s="20" customFormat="1" ht="14.25" x14ac:dyDescent="0.2"/>
    <row r="294" s="20" customFormat="1" ht="14.25" x14ac:dyDescent="0.2"/>
    <row r="295" s="20" customFormat="1" ht="14.25" x14ac:dyDescent="0.2"/>
    <row r="296" s="20" customFormat="1" ht="14.25" x14ac:dyDescent="0.2"/>
    <row r="297" s="20" customFormat="1" ht="14.25" x14ac:dyDescent="0.2"/>
    <row r="298" s="20" customFormat="1" ht="14.25" x14ac:dyDescent="0.2"/>
    <row r="299" s="20" customFormat="1" ht="14.25" x14ac:dyDescent="0.2"/>
    <row r="300" s="20" customFormat="1" ht="14.25" x14ac:dyDescent="0.2"/>
    <row r="301" s="20" customFormat="1" ht="14.25" x14ac:dyDescent="0.2"/>
    <row r="302" s="20" customFormat="1" ht="14.25" x14ac:dyDescent="0.2"/>
    <row r="303" s="20" customFormat="1" ht="14.25" x14ac:dyDescent="0.2"/>
    <row r="304" s="20" customFormat="1" ht="14.25" x14ac:dyDescent="0.2"/>
    <row r="305" s="20" customFormat="1" ht="14.25" x14ac:dyDescent="0.2"/>
    <row r="306" s="20" customFormat="1" ht="14.25" x14ac:dyDescent="0.2"/>
    <row r="307" s="20" customFormat="1" ht="14.25" x14ac:dyDescent="0.2"/>
    <row r="308" s="20" customFormat="1" ht="14.25" x14ac:dyDescent="0.2"/>
    <row r="309" s="20" customFormat="1" ht="14.25" x14ac:dyDescent="0.2"/>
    <row r="310" s="20" customFormat="1" ht="14.25" x14ac:dyDescent="0.2"/>
    <row r="311" s="20" customFormat="1" ht="14.25" x14ac:dyDescent="0.2"/>
    <row r="312" s="20" customFormat="1" ht="14.25" x14ac:dyDescent="0.2"/>
    <row r="313" s="20" customFormat="1" ht="14.25" x14ac:dyDescent="0.2"/>
    <row r="314" s="20" customFormat="1" ht="14.25" x14ac:dyDescent="0.2"/>
    <row r="315" s="20" customFormat="1" ht="14.25" x14ac:dyDescent="0.2"/>
    <row r="316" s="20" customFormat="1" ht="14.25" x14ac:dyDescent="0.2"/>
    <row r="317" s="20" customFormat="1" ht="14.25" x14ac:dyDescent="0.2"/>
    <row r="318" s="20" customFormat="1" ht="14.25" x14ac:dyDescent="0.2"/>
    <row r="319" s="20" customFormat="1" ht="14.25" x14ac:dyDescent="0.2"/>
    <row r="320" s="20" customFormat="1" ht="14.25" x14ac:dyDescent="0.2"/>
    <row r="321" s="20" customFormat="1" ht="14.25" x14ac:dyDescent="0.2"/>
    <row r="322" s="20" customFormat="1" ht="14.25" x14ac:dyDescent="0.2"/>
    <row r="323" s="20" customFormat="1" ht="14.25" x14ac:dyDescent="0.2"/>
    <row r="324" s="20" customFormat="1" ht="14.25" x14ac:dyDescent="0.2"/>
    <row r="325" s="20" customFormat="1" ht="14.25" x14ac:dyDescent="0.2"/>
    <row r="326" s="20" customFormat="1" ht="14.25" x14ac:dyDescent="0.2"/>
    <row r="327" s="20" customFormat="1" ht="14.25" x14ac:dyDescent="0.2"/>
    <row r="328" s="20" customFormat="1" ht="14.25" x14ac:dyDescent="0.2"/>
    <row r="329" s="20" customFormat="1" ht="14.25" x14ac:dyDescent="0.2"/>
    <row r="330" s="20" customFormat="1" ht="14.25" x14ac:dyDescent="0.2"/>
    <row r="331" s="20" customFormat="1" ht="14.25" x14ac:dyDescent="0.2"/>
    <row r="332" s="20" customFormat="1" ht="14.25" x14ac:dyDescent="0.2"/>
    <row r="333" s="20" customFormat="1" ht="14.25" x14ac:dyDescent="0.2"/>
    <row r="334" s="20" customFormat="1" ht="14.25" x14ac:dyDescent="0.2"/>
    <row r="335" s="20" customFormat="1" ht="14.25" x14ac:dyDescent="0.2"/>
    <row r="336" s="20" customFormat="1" ht="14.25" x14ac:dyDescent="0.2"/>
    <row r="337" s="20" customFormat="1" ht="14.25" x14ac:dyDescent="0.2"/>
    <row r="338" s="20" customFormat="1" ht="14.25" x14ac:dyDescent="0.2"/>
    <row r="339" s="20" customFormat="1" ht="14.25" x14ac:dyDescent="0.2"/>
    <row r="340" s="20" customFormat="1" ht="14.25" x14ac:dyDescent="0.2"/>
    <row r="341" s="20" customFormat="1" ht="14.25" x14ac:dyDescent="0.2"/>
    <row r="342" s="20" customFormat="1" ht="14.25" x14ac:dyDescent="0.2"/>
    <row r="343" s="20" customFormat="1" ht="14.25" x14ac:dyDescent="0.2"/>
    <row r="344" s="20" customFormat="1" ht="14.25" x14ac:dyDescent="0.2"/>
    <row r="345" s="20" customFormat="1" ht="14.25" x14ac:dyDescent="0.2"/>
    <row r="346" s="20" customFormat="1" ht="14.25" x14ac:dyDescent="0.2"/>
    <row r="347" s="20" customFormat="1" ht="14.25" x14ac:dyDescent="0.2"/>
    <row r="348" s="20" customFormat="1" ht="14.25" x14ac:dyDescent="0.2"/>
    <row r="349" s="20" customFormat="1" ht="14.25" x14ac:dyDescent="0.2"/>
    <row r="350" s="20" customFormat="1" ht="14.25" x14ac:dyDescent="0.2"/>
    <row r="351" s="20" customFormat="1" ht="14.25" x14ac:dyDescent="0.2"/>
    <row r="352" s="20" customFormat="1" ht="14.25" x14ac:dyDescent="0.2"/>
    <row r="353" s="20" customFormat="1" ht="14.25" x14ac:dyDescent="0.2"/>
    <row r="354" s="20" customFormat="1" ht="14.25" x14ac:dyDescent="0.2"/>
    <row r="355" s="20" customFormat="1" ht="14.25" x14ac:dyDescent="0.2"/>
    <row r="356" s="20" customFormat="1" ht="14.25" x14ac:dyDescent="0.2"/>
    <row r="357" s="20" customFormat="1" ht="14.25" x14ac:dyDescent="0.2"/>
    <row r="358" s="20" customFormat="1" ht="14.25" x14ac:dyDescent="0.2"/>
    <row r="359" s="20" customFormat="1" ht="14.25" x14ac:dyDescent="0.2"/>
    <row r="360" s="20" customFormat="1" ht="14.25" x14ac:dyDescent="0.2"/>
    <row r="361" s="20" customFormat="1" ht="14.25" x14ac:dyDescent="0.2"/>
    <row r="362" s="20" customFormat="1" ht="14.25" x14ac:dyDescent="0.2"/>
    <row r="363" s="20" customFormat="1" ht="14.25" x14ac:dyDescent="0.2"/>
    <row r="364" s="20" customFormat="1" ht="14.25" x14ac:dyDescent="0.2"/>
    <row r="365" s="20" customFormat="1" ht="14.25" x14ac:dyDescent="0.2"/>
    <row r="366" s="20" customFormat="1" ht="14.25" x14ac:dyDescent="0.2"/>
    <row r="367" s="20" customFormat="1" ht="14.25" x14ac:dyDescent="0.2"/>
    <row r="368" s="20" customFormat="1" ht="14.25" x14ac:dyDescent="0.2"/>
    <row r="369" s="20" customFormat="1" ht="14.25" x14ac:dyDescent="0.2"/>
    <row r="370" s="20" customFormat="1" ht="14.25" x14ac:dyDescent="0.2"/>
    <row r="371" s="20" customFormat="1" ht="14.25" x14ac:dyDescent="0.2"/>
    <row r="372" s="20" customFormat="1" ht="14.25" x14ac:dyDescent="0.2"/>
    <row r="373" s="20" customFormat="1" ht="14.25" x14ac:dyDescent="0.2"/>
    <row r="374" s="20" customFormat="1" ht="14.25" x14ac:dyDescent="0.2"/>
    <row r="375" s="20" customFormat="1" ht="14.25" x14ac:dyDescent="0.2"/>
    <row r="376" s="20" customFormat="1" ht="14.25" x14ac:dyDescent="0.2"/>
    <row r="377" s="20" customFormat="1" ht="14.25" x14ac:dyDescent="0.2"/>
    <row r="378" s="20" customFormat="1" ht="14.25" x14ac:dyDescent="0.2"/>
    <row r="379" s="20" customFormat="1" ht="14.25" x14ac:dyDescent="0.2"/>
    <row r="380" s="20" customFormat="1" ht="14.25" x14ac:dyDescent="0.2"/>
    <row r="381" s="20" customFormat="1" ht="14.25" x14ac:dyDescent="0.2"/>
    <row r="382" s="20" customFormat="1" ht="14.25" x14ac:dyDescent="0.2"/>
    <row r="383" s="20" customFormat="1" ht="14.25" x14ac:dyDescent="0.2"/>
    <row r="384" s="20" customFormat="1" ht="14.25" x14ac:dyDescent="0.2"/>
    <row r="385" s="20" customFormat="1" ht="14.25" x14ac:dyDescent="0.2"/>
    <row r="386" s="20" customFormat="1" ht="14.25" x14ac:dyDescent="0.2"/>
    <row r="387" s="20" customFormat="1" ht="14.25" x14ac:dyDescent="0.2"/>
    <row r="388" s="20" customFormat="1" ht="14.25" x14ac:dyDescent="0.2"/>
    <row r="389" s="20" customFormat="1" ht="14.25" x14ac:dyDescent="0.2"/>
    <row r="390" s="20" customFormat="1" ht="14.25" x14ac:dyDescent="0.2"/>
    <row r="391" s="20" customFormat="1" ht="14.25" x14ac:dyDescent="0.2"/>
    <row r="392" s="20" customFormat="1" ht="14.25" x14ac:dyDescent="0.2"/>
    <row r="393" s="20" customFormat="1" ht="14.25" x14ac:dyDescent="0.2"/>
    <row r="394" s="20" customFormat="1" ht="14.25" x14ac:dyDescent="0.2"/>
    <row r="395" s="20" customFormat="1" ht="14.25" x14ac:dyDescent="0.2"/>
    <row r="396" s="20" customFormat="1" ht="14.25" x14ac:dyDescent="0.2"/>
    <row r="397" s="20" customFormat="1" ht="14.25" x14ac:dyDescent="0.2"/>
    <row r="398" s="20" customFormat="1" ht="14.25" x14ac:dyDescent="0.2"/>
    <row r="399" s="20" customFormat="1" ht="14.25" x14ac:dyDescent="0.2"/>
    <row r="400" s="20" customFormat="1" ht="14.25" x14ac:dyDescent="0.2"/>
    <row r="401" s="20" customFormat="1" ht="14.25" x14ac:dyDescent="0.2"/>
    <row r="402" s="20" customFormat="1" ht="14.25" x14ac:dyDescent="0.2"/>
    <row r="403" s="20" customFormat="1" ht="14.25" x14ac:dyDescent="0.2"/>
    <row r="404" s="20" customFormat="1" ht="14.25" x14ac:dyDescent="0.2"/>
    <row r="405" s="20" customFormat="1" ht="14.25" x14ac:dyDescent="0.2"/>
    <row r="406" s="20" customFormat="1" ht="14.25" x14ac:dyDescent="0.2"/>
    <row r="407" s="20" customFormat="1" ht="14.25" x14ac:dyDescent="0.2"/>
    <row r="408" s="20" customFormat="1" ht="14.25" x14ac:dyDescent="0.2"/>
    <row r="409" s="20" customFormat="1" ht="14.25" x14ac:dyDescent="0.2"/>
    <row r="410" s="20" customFormat="1" ht="14.25" x14ac:dyDescent="0.2"/>
    <row r="411" s="20" customFormat="1" ht="14.25" x14ac:dyDescent="0.2"/>
    <row r="412" s="20" customFormat="1" ht="14.25" x14ac:dyDescent="0.2"/>
    <row r="413" s="20" customFormat="1" ht="14.25" x14ac:dyDescent="0.2"/>
    <row r="414" s="20" customFormat="1" ht="14.25" x14ac:dyDescent="0.2"/>
    <row r="415" s="20" customFormat="1" ht="14.25" x14ac:dyDescent="0.2"/>
    <row r="416" s="20" customFormat="1" ht="14.25" x14ac:dyDescent="0.2"/>
    <row r="417" s="20" customFormat="1" ht="14.25" x14ac:dyDescent="0.2"/>
    <row r="418" s="20" customFormat="1" ht="14.25" x14ac:dyDescent="0.2"/>
    <row r="419" s="20" customFormat="1" ht="14.25" x14ac:dyDescent="0.2"/>
    <row r="420" s="20" customFormat="1" ht="14.25" x14ac:dyDescent="0.2"/>
    <row r="421" s="20" customFormat="1" ht="14.25" x14ac:dyDescent="0.2"/>
    <row r="422" s="20" customFormat="1" ht="14.25" x14ac:dyDescent="0.2"/>
    <row r="423" s="20" customFormat="1" ht="14.25" x14ac:dyDescent="0.2"/>
    <row r="424" s="20" customFormat="1" ht="14.25" x14ac:dyDescent="0.2"/>
    <row r="425" s="20" customFormat="1" ht="14.25" x14ac:dyDescent="0.2"/>
    <row r="426" s="20" customFormat="1" ht="14.25" x14ac:dyDescent="0.2"/>
    <row r="427" s="20" customFormat="1" ht="14.25" x14ac:dyDescent="0.2"/>
    <row r="428" s="20" customFormat="1" ht="14.25" x14ac:dyDescent="0.2"/>
    <row r="429" s="20" customFormat="1" ht="14.25" x14ac:dyDescent="0.2"/>
    <row r="430" s="20" customFormat="1" ht="14.25" x14ac:dyDescent="0.2"/>
    <row r="431" s="20" customFormat="1" ht="14.25" x14ac:dyDescent="0.2"/>
    <row r="432" s="20" customFormat="1" ht="14.25" x14ac:dyDescent="0.2"/>
    <row r="433" s="20" customFormat="1" ht="14.25" x14ac:dyDescent="0.2"/>
    <row r="434" s="20" customFormat="1" ht="14.25" x14ac:dyDescent="0.2"/>
    <row r="435" s="20" customFormat="1" ht="14.25" x14ac:dyDescent="0.2"/>
    <row r="436" s="20" customFormat="1" ht="14.25" x14ac:dyDescent="0.2"/>
    <row r="437" s="20" customFormat="1" ht="14.25" x14ac:dyDescent="0.2"/>
    <row r="438" s="20" customFormat="1" ht="14.25" x14ac:dyDescent="0.2"/>
    <row r="439" s="20" customFormat="1" ht="14.25" x14ac:dyDescent="0.2"/>
    <row r="440" s="20" customFormat="1" ht="14.25" x14ac:dyDescent="0.2"/>
    <row r="441" s="20" customFormat="1" ht="14.25" x14ac:dyDescent="0.2"/>
    <row r="442" s="20" customFormat="1" ht="14.25" x14ac:dyDescent="0.2"/>
    <row r="443" s="20" customFormat="1" ht="14.25" x14ac:dyDescent="0.2"/>
    <row r="444" s="20" customFormat="1" ht="14.25" x14ac:dyDescent="0.2"/>
    <row r="445" s="20" customFormat="1" ht="14.25" x14ac:dyDescent="0.2"/>
    <row r="446" s="20" customFormat="1" ht="14.25" x14ac:dyDescent="0.2"/>
    <row r="447" s="20" customFormat="1" ht="14.25" x14ac:dyDescent="0.2"/>
    <row r="448" s="20" customFormat="1" ht="14.25" x14ac:dyDescent="0.2"/>
    <row r="449" s="20" customFormat="1" ht="14.25" x14ac:dyDescent="0.2"/>
    <row r="450" s="20" customFormat="1" ht="14.25" x14ac:dyDescent="0.2"/>
    <row r="451" s="20" customFormat="1" ht="14.25" x14ac:dyDescent="0.2"/>
    <row r="452" s="20" customFormat="1" ht="14.25" x14ac:dyDescent="0.2"/>
    <row r="453" s="20" customFormat="1" ht="14.25" x14ac:dyDescent="0.2"/>
    <row r="454" s="20" customFormat="1" ht="14.25" x14ac:dyDescent="0.2"/>
    <row r="455" s="20" customFormat="1" ht="14.25" x14ac:dyDescent="0.2"/>
    <row r="456" s="20" customFormat="1" ht="14.25" x14ac:dyDescent="0.2"/>
    <row r="457" s="20" customFormat="1" ht="14.25" x14ac:dyDescent="0.2"/>
    <row r="458" s="20" customFormat="1" ht="14.25" x14ac:dyDescent="0.2"/>
    <row r="459" s="20" customFormat="1" ht="14.25" x14ac:dyDescent="0.2"/>
    <row r="460" s="20" customFormat="1" ht="14.25" x14ac:dyDescent="0.2"/>
    <row r="461" s="20" customFormat="1" ht="14.25" x14ac:dyDescent="0.2"/>
    <row r="462" s="20" customFormat="1" ht="14.25" x14ac:dyDescent="0.2"/>
    <row r="463" s="20" customFormat="1" ht="14.25" x14ac:dyDescent="0.2"/>
    <row r="464" s="20" customFormat="1" ht="14.25" x14ac:dyDescent="0.2"/>
    <row r="465" s="20" customFormat="1" ht="14.25" x14ac:dyDescent="0.2"/>
    <row r="466" s="20" customFormat="1" ht="14.25" x14ac:dyDescent="0.2"/>
    <row r="467" s="20" customFormat="1" ht="14.25" x14ac:dyDescent="0.2"/>
    <row r="468" s="20" customFormat="1" ht="14.25" x14ac:dyDescent="0.2"/>
    <row r="469" s="20" customFormat="1" ht="14.25" x14ac:dyDescent="0.2"/>
    <row r="470" s="20" customFormat="1" ht="14.25" x14ac:dyDescent="0.2"/>
    <row r="471" s="20" customFormat="1" ht="14.25" x14ac:dyDescent="0.2"/>
    <row r="472" s="20" customFormat="1" ht="14.25" x14ac:dyDescent="0.2"/>
    <row r="473" s="20" customFormat="1" ht="14.25" x14ac:dyDescent="0.2"/>
    <row r="474" s="20" customFormat="1" ht="14.25" x14ac:dyDescent="0.2"/>
    <row r="475" s="20" customFormat="1" ht="14.25" x14ac:dyDescent="0.2"/>
    <row r="476" s="20" customFormat="1" ht="14.25" x14ac:dyDescent="0.2"/>
    <row r="477" s="20" customFormat="1" ht="14.25" x14ac:dyDescent="0.2"/>
    <row r="478" s="20" customFormat="1" ht="14.25" x14ac:dyDescent="0.2"/>
    <row r="479" s="20" customFormat="1" ht="14.25" x14ac:dyDescent="0.2"/>
    <row r="480" s="20" customFormat="1" ht="14.25" x14ac:dyDescent="0.2"/>
    <row r="481" s="20" customFormat="1" ht="14.25" x14ac:dyDescent="0.2"/>
    <row r="482" s="20" customFormat="1" ht="14.25" x14ac:dyDescent="0.2"/>
    <row r="483" s="20" customFormat="1" ht="14.25" x14ac:dyDescent="0.2"/>
    <row r="484" s="20" customFormat="1" ht="14.25" x14ac:dyDescent="0.2"/>
    <row r="485" s="20" customFormat="1" ht="14.25" x14ac:dyDescent="0.2"/>
    <row r="486" s="20" customFormat="1" ht="14.25" x14ac:dyDescent="0.2"/>
    <row r="487" s="20" customFormat="1" ht="14.25" x14ac:dyDescent="0.2"/>
    <row r="488" s="20" customFormat="1" ht="14.25" x14ac:dyDescent="0.2"/>
    <row r="489" s="20" customFormat="1" ht="14.25" x14ac:dyDescent="0.2"/>
    <row r="490" s="20" customFormat="1" ht="14.25" x14ac:dyDescent="0.2"/>
    <row r="491" s="20" customFormat="1" ht="14.25" x14ac:dyDescent="0.2"/>
    <row r="492" s="20" customFormat="1" ht="14.25" x14ac:dyDescent="0.2"/>
    <row r="493" s="20" customFormat="1" ht="14.25" x14ac:dyDescent="0.2"/>
    <row r="494" s="20" customFormat="1" ht="14.25" x14ac:dyDescent="0.2"/>
    <row r="495" s="20" customFormat="1" ht="14.25" x14ac:dyDescent="0.2"/>
    <row r="496" s="20" customFormat="1" ht="14.25" x14ac:dyDescent="0.2"/>
    <row r="497" s="20" customFormat="1" ht="14.25" x14ac:dyDescent="0.2"/>
    <row r="498" s="20" customFormat="1" ht="14.25" x14ac:dyDescent="0.2"/>
    <row r="499" s="20" customFormat="1" ht="14.25" x14ac:dyDescent="0.2"/>
    <row r="500" s="20" customFormat="1" ht="14.25" x14ac:dyDescent="0.2"/>
    <row r="501" s="20" customFormat="1" ht="14.25" x14ac:dyDescent="0.2"/>
    <row r="502" s="20" customFormat="1" ht="14.25" x14ac:dyDescent="0.2"/>
    <row r="503" s="20" customFormat="1" ht="14.25" x14ac:dyDescent="0.2"/>
    <row r="504" s="20" customFormat="1" ht="14.25" x14ac:dyDescent="0.2"/>
    <row r="505" s="20" customFormat="1" ht="14.25" x14ac:dyDescent="0.2"/>
    <row r="506" s="20" customFormat="1" ht="14.25" x14ac:dyDescent="0.2"/>
    <row r="507" s="20" customFormat="1" ht="14.25" x14ac:dyDescent="0.2"/>
    <row r="508" s="20" customFormat="1" ht="14.25" x14ac:dyDescent="0.2"/>
    <row r="509" s="20" customFormat="1" ht="14.25" x14ac:dyDescent="0.2"/>
    <row r="510" s="20" customFormat="1" ht="14.25" x14ac:dyDescent="0.2"/>
    <row r="511" s="20" customFormat="1" ht="14.25" x14ac:dyDescent="0.2"/>
    <row r="512" s="20" customFormat="1" ht="14.25" x14ac:dyDescent="0.2"/>
    <row r="513" s="20" customFormat="1" ht="14.25" x14ac:dyDescent="0.2"/>
    <row r="514" s="20" customFormat="1" ht="14.25" x14ac:dyDescent="0.2"/>
    <row r="515" s="20" customFormat="1" ht="14.25" x14ac:dyDescent="0.2"/>
    <row r="516" s="20" customFormat="1" ht="14.25" x14ac:dyDescent="0.2"/>
    <row r="517" s="20" customFormat="1" ht="14.25" x14ac:dyDescent="0.2"/>
    <row r="518" s="20" customFormat="1" ht="14.25" x14ac:dyDescent="0.2"/>
    <row r="519" s="20" customFormat="1" ht="14.25" x14ac:dyDescent="0.2"/>
    <row r="520" s="20" customFormat="1" ht="14.25" x14ac:dyDescent="0.2"/>
    <row r="521" s="20" customFormat="1" ht="14.25" x14ac:dyDescent="0.2"/>
    <row r="522" s="20" customFormat="1" ht="14.25" x14ac:dyDescent="0.2"/>
    <row r="523" s="20" customFormat="1" ht="14.25" x14ac:dyDescent="0.2"/>
    <row r="524" s="20" customFormat="1" ht="14.25" x14ac:dyDescent="0.2"/>
    <row r="525" s="20" customFormat="1" ht="14.25" x14ac:dyDescent="0.2"/>
    <row r="526" s="20" customFormat="1" ht="14.25" x14ac:dyDescent="0.2"/>
    <row r="527" s="20" customFormat="1" ht="14.25" x14ac:dyDescent="0.2"/>
    <row r="528" s="20" customFormat="1" ht="14.25" x14ac:dyDescent="0.2"/>
    <row r="529" s="20" customFormat="1" ht="14.25" x14ac:dyDescent="0.2"/>
    <row r="530" s="20" customFormat="1" ht="14.25" x14ac:dyDescent="0.2"/>
    <row r="531" s="20" customFormat="1" ht="14.25" x14ac:dyDescent="0.2"/>
    <row r="532" s="20" customFormat="1" ht="14.25" x14ac:dyDescent="0.2"/>
    <row r="533" s="20" customFormat="1" ht="14.25" x14ac:dyDescent="0.2"/>
    <row r="534" s="20" customFormat="1" ht="14.25" x14ac:dyDescent="0.2"/>
    <row r="535" s="20" customFormat="1" ht="14.25" x14ac:dyDescent="0.2"/>
    <row r="536" s="20" customFormat="1" ht="14.25" x14ac:dyDescent="0.2"/>
    <row r="537" s="20" customFormat="1" ht="14.25" x14ac:dyDescent="0.2"/>
    <row r="538" s="20" customFormat="1" ht="14.25" x14ac:dyDescent="0.2"/>
    <row r="539" s="20" customFormat="1" ht="14.25" x14ac:dyDescent="0.2"/>
    <row r="540" s="20" customFormat="1" ht="14.25" x14ac:dyDescent="0.2"/>
    <row r="541" s="20" customFormat="1" ht="14.25" x14ac:dyDescent="0.2"/>
    <row r="542" s="20" customFormat="1" ht="14.25" x14ac:dyDescent="0.2"/>
    <row r="543" s="20" customFormat="1" ht="14.25" x14ac:dyDescent="0.2"/>
    <row r="544" s="20" customFormat="1" ht="14.25" x14ac:dyDescent="0.2"/>
    <row r="545" s="20" customFormat="1" ht="14.25" x14ac:dyDescent="0.2"/>
    <row r="546" s="20" customFormat="1" ht="14.25" x14ac:dyDescent="0.2"/>
    <row r="547" s="20" customFormat="1" ht="14.25" x14ac:dyDescent="0.2"/>
    <row r="548" s="20" customFormat="1" ht="14.25" x14ac:dyDescent="0.2"/>
    <row r="549" s="20" customFormat="1" ht="14.25" x14ac:dyDescent="0.2"/>
    <row r="550" s="20" customFormat="1" ht="14.25" x14ac:dyDescent="0.2"/>
    <row r="551" s="20" customFormat="1" ht="14.25" x14ac:dyDescent="0.2"/>
    <row r="552" s="20" customFormat="1" ht="14.25" x14ac:dyDescent="0.2"/>
    <row r="553" s="20" customFormat="1" ht="14.25" x14ac:dyDescent="0.2"/>
    <row r="554" s="20" customFormat="1" ht="14.25" x14ac:dyDescent="0.2"/>
    <row r="555" s="20" customFormat="1" ht="14.25" x14ac:dyDescent="0.2"/>
    <row r="556" s="20" customFormat="1" ht="14.25" x14ac:dyDescent="0.2"/>
    <row r="557" s="20" customFormat="1" ht="14.25" x14ac:dyDescent="0.2"/>
    <row r="558" s="20" customFormat="1" ht="14.25" x14ac:dyDescent="0.2"/>
    <row r="559" s="20" customFormat="1" ht="14.25" x14ac:dyDescent="0.2"/>
    <row r="560" s="20" customFormat="1" ht="14.25" x14ac:dyDescent="0.2"/>
    <row r="561" s="20" customFormat="1" ht="14.25" x14ac:dyDescent="0.2"/>
    <row r="562" s="20" customFormat="1" ht="14.25" x14ac:dyDescent="0.2"/>
    <row r="563" s="20" customFormat="1" ht="14.25" x14ac:dyDescent="0.2"/>
    <row r="564" s="20" customFormat="1" ht="14.25" x14ac:dyDescent="0.2"/>
    <row r="565" s="20" customFormat="1" ht="14.25" x14ac:dyDescent="0.2"/>
    <row r="566" s="20" customFormat="1" ht="14.25" x14ac:dyDescent="0.2"/>
    <row r="567" s="20" customFormat="1" ht="14.25" x14ac:dyDescent="0.2"/>
    <row r="568" s="20" customFormat="1" ht="14.25" x14ac:dyDescent="0.2"/>
    <row r="569" s="20" customFormat="1" ht="14.25" x14ac:dyDescent="0.2"/>
    <row r="570" s="20" customFormat="1" ht="14.25" x14ac:dyDescent="0.2"/>
    <row r="571" s="20" customFormat="1" ht="14.25" x14ac:dyDescent="0.2"/>
    <row r="572" s="20" customFormat="1" ht="14.25" x14ac:dyDescent="0.2"/>
    <row r="573" s="20" customFormat="1" ht="14.25" x14ac:dyDescent="0.2"/>
    <row r="574" s="20" customFormat="1" ht="14.25" x14ac:dyDescent="0.2"/>
    <row r="575" s="20" customFormat="1" ht="14.25" x14ac:dyDescent="0.2"/>
    <row r="576" s="20" customFormat="1" ht="14.25" x14ac:dyDescent="0.2"/>
    <row r="577" s="20" customFormat="1" ht="14.25" x14ac:dyDescent="0.2"/>
    <row r="578" s="20" customFormat="1" ht="14.25" x14ac:dyDescent="0.2"/>
    <row r="579" s="20" customFormat="1" ht="14.25" x14ac:dyDescent="0.2"/>
    <row r="580" s="20" customFormat="1" ht="14.25" x14ac:dyDescent="0.2"/>
    <row r="581" s="20" customFormat="1" ht="14.25" x14ac:dyDescent="0.2"/>
    <row r="582" s="20" customFormat="1" ht="14.25" x14ac:dyDescent="0.2"/>
    <row r="583" s="20" customFormat="1" ht="14.25" x14ac:dyDescent="0.2"/>
    <row r="584" s="20" customFormat="1" ht="14.25" x14ac:dyDescent="0.2"/>
    <row r="585" s="20" customFormat="1" ht="14.25" x14ac:dyDescent="0.2"/>
    <row r="586" s="20" customFormat="1" ht="14.25" x14ac:dyDescent="0.2"/>
    <row r="587" s="20" customFormat="1" ht="14.25" x14ac:dyDescent="0.2"/>
    <row r="588" s="20" customFormat="1" ht="14.25" x14ac:dyDescent="0.2"/>
    <row r="589" s="20" customFormat="1" ht="14.25" x14ac:dyDescent="0.2"/>
    <row r="590" s="20" customFormat="1" ht="14.25" x14ac:dyDescent="0.2"/>
    <row r="591" s="20" customFormat="1" ht="14.25" x14ac:dyDescent="0.2"/>
    <row r="592" s="20" customFormat="1" ht="14.25" x14ac:dyDescent="0.2"/>
    <row r="593" s="20" customFormat="1" ht="14.25" x14ac:dyDescent="0.2"/>
    <row r="594" s="20" customFormat="1" ht="14.25" x14ac:dyDescent="0.2"/>
    <row r="595" s="20" customFormat="1" ht="14.25" x14ac:dyDescent="0.2"/>
    <row r="596" s="20" customFormat="1" ht="14.25" x14ac:dyDescent="0.2"/>
    <row r="597" s="20" customFormat="1" ht="14.25" x14ac:dyDescent="0.2"/>
    <row r="598" s="20" customFormat="1" ht="14.25" x14ac:dyDescent="0.2"/>
    <row r="599" s="20" customFormat="1" ht="14.25" x14ac:dyDescent="0.2"/>
    <row r="600" s="20" customFormat="1" ht="14.25" x14ac:dyDescent="0.2"/>
    <row r="601" s="20" customFormat="1" ht="14.25" x14ac:dyDescent="0.2"/>
    <row r="602" s="20" customFormat="1" ht="14.25" x14ac:dyDescent="0.2"/>
    <row r="603" s="20" customFormat="1" ht="14.25" x14ac:dyDescent="0.2"/>
    <row r="604" s="20" customFormat="1" ht="14.25" x14ac:dyDescent="0.2"/>
    <row r="605" s="20" customFormat="1" ht="14.25" x14ac:dyDescent="0.2"/>
    <row r="606" s="20" customFormat="1" ht="14.25" x14ac:dyDescent="0.2"/>
    <row r="607" s="20" customFormat="1" ht="14.25" x14ac:dyDescent="0.2"/>
    <row r="608" s="20" customFormat="1" ht="14.25" x14ac:dyDescent="0.2"/>
    <row r="609" s="20" customFormat="1" ht="14.25" x14ac:dyDescent="0.2"/>
    <row r="610" s="20" customFormat="1" ht="14.25" x14ac:dyDescent="0.2"/>
    <row r="611" s="20" customFormat="1" ht="14.25" x14ac:dyDescent="0.2"/>
    <row r="612" s="20" customFormat="1" ht="14.25" x14ac:dyDescent="0.2"/>
    <row r="613" s="20" customFormat="1" ht="14.25" x14ac:dyDescent="0.2"/>
    <row r="614" s="20" customFormat="1" ht="14.25" x14ac:dyDescent="0.2"/>
    <row r="615" s="20" customFormat="1" ht="14.25" x14ac:dyDescent="0.2"/>
    <row r="616" s="20" customFormat="1" ht="14.25" x14ac:dyDescent="0.2"/>
    <row r="617" s="20" customFormat="1" ht="14.25" x14ac:dyDescent="0.2"/>
    <row r="618" s="20" customFormat="1" ht="14.25" x14ac:dyDescent="0.2"/>
    <row r="619" s="20" customFormat="1" ht="14.25" x14ac:dyDescent="0.2"/>
    <row r="620" s="20" customFormat="1" ht="14.25" x14ac:dyDescent="0.2"/>
    <row r="621" s="20" customFormat="1" ht="14.25" x14ac:dyDescent="0.2"/>
    <row r="622" s="20" customFormat="1" ht="14.25" x14ac:dyDescent="0.2"/>
    <row r="623" s="20" customFormat="1" ht="14.25" x14ac:dyDescent="0.2"/>
    <row r="624" s="20" customFormat="1" ht="14.25" x14ac:dyDescent="0.2"/>
    <row r="625" s="20" customFormat="1" ht="14.25" x14ac:dyDescent="0.2"/>
    <row r="626" s="20" customFormat="1" ht="14.25" x14ac:dyDescent="0.2"/>
    <row r="627" s="20" customFormat="1" ht="14.25" x14ac:dyDescent="0.2"/>
    <row r="628" s="20" customFormat="1" ht="14.25" x14ac:dyDescent="0.2"/>
    <row r="629" s="20" customFormat="1" ht="14.25" x14ac:dyDescent="0.2"/>
    <row r="630" s="20" customFormat="1" ht="14.25" x14ac:dyDescent="0.2"/>
    <row r="631" s="20" customFormat="1" ht="14.25" x14ac:dyDescent="0.2"/>
    <row r="632" s="20" customFormat="1" ht="14.25" x14ac:dyDescent="0.2"/>
    <row r="633" s="20" customFormat="1" ht="14.25" x14ac:dyDescent="0.2"/>
    <row r="634" s="20" customFormat="1" ht="14.25" x14ac:dyDescent="0.2"/>
    <row r="635" s="20" customFormat="1" ht="14.25" x14ac:dyDescent="0.2"/>
    <row r="636" s="20" customFormat="1" ht="14.25" x14ac:dyDescent="0.2"/>
    <row r="637" s="20" customFormat="1" ht="14.25" x14ac:dyDescent="0.2"/>
    <row r="638" s="20" customFormat="1" ht="14.25" x14ac:dyDescent="0.2"/>
    <row r="639" s="20" customFormat="1" ht="14.25" x14ac:dyDescent="0.2"/>
    <row r="640" s="20" customFormat="1" ht="14.25" x14ac:dyDescent="0.2"/>
    <row r="641" s="20" customFormat="1" ht="14.25" x14ac:dyDescent="0.2"/>
    <row r="642" s="20" customFormat="1" ht="14.25" x14ac:dyDescent="0.2"/>
    <row r="643" s="20" customFormat="1" ht="14.25" x14ac:dyDescent="0.2"/>
    <row r="644" s="20" customFormat="1" ht="14.25" x14ac:dyDescent="0.2"/>
    <row r="645" s="20" customFormat="1" ht="14.25" x14ac:dyDescent="0.2"/>
    <row r="646" s="20" customFormat="1" ht="14.25" x14ac:dyDescent="0.2"/>
    <row r="647" s="20" customFormat="1" ht="14.25" x14ac:dyDescent="0.2"/>
    <row r="648" s="20" customFormat="1" ht="14.25" x14ac:dyDescent="0.2"/>
    <row r="649" s="20" customFormat="1" ht="14.25" x14ac:dyDescent="0.2"/>
    <row r="650" s="20" customFormat="1" ht="14.25" x14ac:dyDescent="0.2"/>
    <row r="651" s="20" customFormat="1" ht="14.25" x14ac:dyDescent="0.2"/>
    <row r="652" s="20" customFormat="1" ht="14.25" x14ac:dyDescent="0.2"/>
    <row r="653" s="20" customFormat="1" ht="14.25" x14ac:dyDescent="0.2"/>
    <row r="654" s="20" customFormat="1" ht="14.25" x14ac:dyDescent="0.2"/>
    <row r="655" s="20" customFormat="1" ht="14.25" x14ac:dyDescent="0.2"/>
    <row r="656" s="20" customFormat="1" ht="14.25" x14ac:dyDescent="0.2"/>
    <row r="657" s="20" customFormat="1" ht="14.25" x14ac:dyDescent="0.2"/>
    <row r="658" s="20" customFormat="1" ht="14.25" x14ac:dyDescent="0.2"/>
    <row r="659" s="20" customFormat="1" ht="14.25" x14ac:dyDescent="0.2"/>
    <row r="660" s="20" customFormat="1" ht="14.25" x14ac:dyDescent="0.2"/>
    <row r="661" s="20" customFormat="1" ht="14.25" x14ac:dyDescent="0.2"/>
    <row r="662" s="20" customFormat="1" ht="14.25" x14ac:dyDescent="0.2"/>
    <row r="663" s="20" customFormat="1" ht="14.25" x14ac:dyDescent="0.2"/>
    <row r="664" s="20" customFormat="1" ht="14.25" x14ac:dyDescent="0.2"/>
    <row r="665" s="20" customFormat="1" ht="14.25" x14ac:dyDescent="0.2"/>
    <row r="666" s="20" customFormat="1" ht="14.25" x14ac:dyDescent="0.2"/>
    <row r="667" s="20" customFormat="1" ht="14.25" x14ac:dyDescent="0.2"/>
    <row r="668" s="20" customFormat="1" ht="14.25" x14ac:dyDescent="0.2"/>
    <row r="669" s="20" customFormat="1" ht="14.25" x14ac:dyDescent="0.2"/>
    <row r="670" s="20" customFormat="1" ht="14.25" x14ac:dyDescent="0.2"/>
    <row r="671" s="20" customFormat="1" ht="14.25" x14ac:dyDescent="0.2"/>
    <row r="672" s="20" customFormat="1" ht="14.25" x14ac:dyDescent="0.2"/>
    <row r="673" s="20" customFormat="1" ht="14.25" x14ac:dyDescent="0.2"/>
    <row r="674" s="20" customFormat="1" ht="14.25" x14ac:dyDescent="0.2"/>
    <row r="675" s="20" customFormat="1" ht="14.25" x14ac:dyDescent="0.2"/>
    <row r="676" s="20" customFormat="1" ht="14.25" x14ac:dyDescent="0.2"/>
    <row r="677" s="20" customFormat="1" ht="14.25" x14ac:dyDescent="0.2"/>
    <row r="678" s="20" customFormat="1" ht="14.25" x14ac:dyDescent="0.2"/>
    <row r="679" s="20" customFormat="1" ht="14.25" x14ac:dyDescent="0.2"/>
    <row r="680" s="20" customFormat="1" ht="14.25" x14ac:dyDescent="0.2"/>
    <row r="681" s="20" customFormat="1" ht="14.25" x14ac:dyDescent="0.2"/>
    <row r="682" s="20" customFormat="1" ht="14.25" x14ac:dyDescent="0.2"/>
    <row r="683" s="20" customFormat="1" ht="14.25" x14ac:dyDescent="0.2"/>
    <row r="684" s="20" customFormat="1" ht="14.25" x14ac:dyDescent="0.2"/>
    <row r="685" s="20" customFormat="1" ht="14.25" x14ac:dyDescent="0.2"/>
    <row r="686" s="20" customFormat="1" ht="14.25" x14ac:dyDescent="0.2"/>
    <row r="687" s="20" customFormat="1" ht="14.25" x14ac:dyDescent="0.2"/>
    <row r="688" s="20" customFormat="1" ht="14.25" x14ac:dyDescent="0.2"/>
    <row r="689" s="20" customFormat="1" ht="14.25" x14ac:dyDescent="0.2"/>
    <row r="690" s="20" customFormat="1" ht="14.25" x14ac:dyDescent="0.2"/>
    <row r="691" s="20" customFormat="1" ht="14.25" x14ac:dyDescent="0.2"/>
    <row r="692" s="20" customFormat="1" ht="14.25" x14ac:dyDescent="0.2"/>
    <row r="693" s="20" customFormat="1" ht="14.25" x14ac:dyDescent="0.2"/>
    <row r="694" s="20" customFormat="1" ht="14.25" x14ac:dyDescent="0.2"/>
    <row r="695" s="20" customFormat="1" ht="14.25" x14ac:dyDescent="0.2"/>
    <row r="696" s="20" customFormat="1" ht="14.25" x14ac:dyDescent="0.2"/>
    <row r="697" s="20" customFormat="1" ht="14.25" x14ac:dyDescent="0.2"/>
    <row r="698" s="20" customFormat="1" ht="14.25" x14ac:dyDescent="0.2"/>
    <row r="699" s="20" customFormat="1" ht="14.25" x14ac:dyDescent="0.2"/>
    <row r="700" s="20" customFormat="1" ht="14.25" x14ac:dyDescent="0.2"/>
    <row r="701" s="20" customFormat="1" ht="14.25" x14ac:dyDescent="0.2"/>
    <row r="702" s="20" customFormat="1" ht="14.25" x14ac:dyDescent="0.2"/>
    <row r="703" s="20" customFormat="1" ht="14.25" x14ac:dyDescent="0.2"/>
    <row r="704" s="20" customFormat="1" ht="14.25" x14ac:dyDescent="0.2"/>
    <row r="705" s="20" customFormat="1" ht="14.25" x14ac:dyDescent="0.2"/>
    <row r="706" s="20" customFormat="1" ht="14.25" x14ac:dyDescent="0.2"/>
    <row r="707" s="20" customFormat="1" ht="14.25" x14ac:dyDescent="0.2"/>
    <row r="708" s="20" customFormat="1" ht="14.25" x14ac:dyDescent="0.2"/>
    <row r="709" s="20" customFormat="1" ht="14.25" x14ac:dyDescent="0.2"/>
    <row r="710" s="20" customFormat="1" ht="14.25" x14ac:dyDescent="0.2"/>
    <row r="711" s="20" customFormat="1" ht="14.25" x14ac:dyDescent="0.2"/>
    <row r="712" s="20" customFormat="1" ht="14.25" x14ac:dyDescent="0.2"/>
    <row r="713" s="20" customFormat="1" ht="14.25" x14ac:dyDescent="0.2"/>
    <row r="714" s="20" customFormat="1" ht="14.25" x14ac:dyDescent="0.2"/>
    <row r="715" s="20" customFormat="1" ht="14.25" x14ac:dyDescent="0.2"/>
    <row r="716" s="20" customFormat="1" ht="14.25" x14ac:dyDescent="0.2"/>
    <row r="717" s="20" customFormat="1" ht="14.25" x14ac:dyDescent="0.2"/>
    <row r="718" s="20" customFormat="1" ht="14.25" x14ac:dyDescent="0.2"/>
    <row r="719" s="20" customFormat="1" ht="14.25" x14ac:dyDescent="0.2"/>
    <row r="720" s="20" customFormat="1" ht="14.25" x14ac:dyDescent="0.2"/>
    <row r="721" s="20" customFormat="1" ht="14.25" x14ac:dyDescent="0.2"/>
    <row r="722" s="20" customFormat="1" ht="14.25" x14ac:dyDescent="0.2"/>
    <row r="723" s="20" customFormat="1" ht="14.25" x14ac:dyDescent="0.2"/>
    <row r="724" s="20" customFormat="1" ht="14.25" x14ac:dyDescent="0.2"/>
    <row r="725" s="20" customFormat="1" ht="14.25" x14ac:dyDescent="0.2"/>
    <row r="726" s="20" customFormat="1" ht="14.25" x14ac:dyDescent="0.2"/>
    <row r="727" s="20" customFormat="1" ht="14.25" x14ac:dyDescent="0.2"/>
    <row r="728" s="20" customFormat="1" ht="14.25" x14ac:dyDescent="0.2"/>
    <row r="729" s="20" customFormat="1" ht="14.25" x14ac:dyDescent="0.2"/>
    <row r="730" s="20" customFormat="1" ht="14.25" x14ac:dyDescent="0.2"/>
    <row r="731" s="20" customFormat="1" ht="14.25" x14ac:dyDescent="0.2"/>
    <row r="732" s="20" customFormat="1" ht="14.25" x14ac:dyDescent="0.2"/>
    <row r="733" s="20" customFormat="1" ht="14.25" x14ac:dyDescent="0.2"/>
    <row r="734" s="20" customFormat="1" ht="14.25" x14ac:dyDescent="0.2"/>
    <row r="735" s="20" customFormat="1" ht="14.25" x14ac:dyDescent="0.2"/>
    <row r="736" s="20" customFormat="1" ht="14.25" x14ac:dyDescent="0.2"/>
    <row r="737" s="20" customFormat="1" ht="14.25" x14ac:dyDescent="0.2"/>
    <row r="738" s="20" customFormat="1" ht="14.25" x14ac:dyDescent="0.2"/>
    <row r="739" s="20" customFormat="1" ht="14.25" x14ac:dyDescent="0.2"/>
    <row r="740" s="20" customFormat="1" ht="14.25" x14ac:dyDescent="0.2"/>
    <row r="741" s="20" customFormat="1" ht="14.25" x14ac:dyDescent="0.2"/>
    <row r="742" s="20" customFormat="1" ht="14.25" x14ac:dyDescent="0.2"/>
    <row r="743" s="20" customFormat="1" ht="14.25" x14ac:dyDescent="0.2"/>
    <row r="744" s="20" customFormat="1" ht="14.25" x14ac:dyDescent="0.2"/>
    <row r="745" s="20" customFormat="1" ht="14.25" x14ac:dyDescent="0.2"/>
    <row r="746" s="20" customFormat="1" ht="14.25" x14ac:dyDescent="0.2"/>
    <row r="747" s="20" customFormat="1" ht="14.25" x14ac:dyDescent="0.2"/>
    <row r="748" s="20" customFormat="1" ht="14.25" x14ac:dyDescent="0.2"/>
    <row r="749" s="20" customFormat="1" ht="14.25" x14ac:dyDescent="0.2"/>
    <row r="750" s="20" customFormat="1" ht="14.25" x14ac:dyDescent="0.2"/>
    <row r="751" s="20" customFormat="1" ht="14.25" x14ac:dyDescent="0.2"/>
    <row r="752" s="20" customFormat="1" ht="14.25" x14ac:dyDescent="0.2"/>
    <row r="753" s="20" customFormat="1" ht="14.25" x14ac:dyDescent="0.2"/>
    <row r="754" s="20" customFormat="1" ht="14.25" x14ac:dyDescent="0.2"/>
    <row r="755" s="20" customFormat="1" ht="14.25" x14ac:dyDescent="0.2"/>
    <row r="756" s="20" customFormat="1" ht="14.25" x14ac:dyDescent="0.2"/>
    <row r="757" s="20" customFormat="1" ht="14.25" x14ac:dyDescent="0.2"/>
    <row r="758" s="20" customFormat="1" ht="14.25" x14ac:dyDescent="0.2"/>
    <row r="759" s="20" customFormat="1" ht="14.25" x14ac:dyDescent="0.2"/>
    <row r="760" s="20" customFormat="1" ht="14.25" x14ac:dyDescent="0.2"/>
    <row r="761" s="20" customFormat="1" ht="14.25" x14ac:dyDescent="0.2"/>
    <row r="762" s="20" customFormat="1" ht="14.25" x14ac:dyDescent="0.2"/>
    <row r="763" s="20" customFormat="1" ht="14.25" x14ac:dyDescent="0.2"/>
    <row r="764" s="20" customFormat="1" ht="14.25" x14ac:dyDescent="0.2"/>
    <row r="765" s="20" customFormat="1" ht="14.25" x14ac:dyDescent="0.2"/>
    <row r="766" s="20" customFormat="1" ht="14.25" x14ac:dyDescent="0.2"/>
    <row r="767" s="20" customFormat="1" ht="14.25" x14ac:dyDescent="0.2"/>
    <row r="768" s="20" customFormat="1" ht="14.25" x14ac:dyDescent="0.2"/>
    <row r="769" s="20" customFormat="1" ht="14.25" x14ac:dyDescent="0.2"/>
    <row r="770" s="20" customFormat="1" ht="14.25" x14ac:dyDescent="0.2"/>
    <row r="771" s="20" customFormat="1" ht="14.25" x14ac:dyDescent="0.2"/>
    <row r="772" s="20" customFormat="1" ht="14.25" x14ac:dyDescent="0.2"/>
    <row r="773" s="20" customFormat="1" ht="14.25" x14ac:dyDescent="0.2"/>
    <row r="774" s="20" customFormat="1" ht="14.25" x14ac:dyDescent="0.2"/>
    <row r="775" s="20" customFormat="1" ht="14.25" x14ac:dyDescent="0.2"/>
    <row r="776" s="20" customFormat="1" ht="14.25" x14ac:dyDescent="0.2"/>
    <row r="777" s="20" customFormat="1" ht="14.25" x14ac:dyDescent="0.2"/>
    <row r="778" s="20" customFormat="1" ht="14.25" x14ac:dyDescent="0.2"/>
    <row r="779" s="20" customFormat="1" ht="14.25" x14ac:dyDescent="0.2"/>
    <row r="780" s="20" customFormat="1" ht="14.25" x14ac:dyDescent="0.2"/>
    <row r="781" s="20" customFormat="1" ht="14.25" x14ac:dyDescent="0.2"/>
    <row r="782" s="20" customFormat="1" ht="14.25" x14ac:dyDescent="0.2"/>
    <row r="783" s="20" customFormat="1" ht="14.25" x14ac:dyDescent="0.2"/>
    <row r="784" s="20" customFormat="1" ht="14.25" x14ac:dyDescent="0.2"/>
    <row r="785" s="20" customFormat="1" ht="14.25" x14ac:dyDescent="0.2"/>
    <row r="786" s="20" customFormat="1" ht="14.25" x14ac:dyDescent="0.2"/>
    <row r="787" s="20" customFormat="1" ht="14.25" x14ac:dyDescent="0.2"/>
    <row r="788" s="20" customFormat="1" ht="14.25" x14ac:dyDescent="0.2"/>
    <row r="789" s="20" customFormat="1" ht="14.25" x14ac:dyDescent="0.2"/>
    <row r="790" s="20" customFormat="1" ht="14.25" x14ac:dyDescent="0.2"/>
    <row r="791" s="20" customFormat="1" ht="14.25" x14ac:dyDescent="0.2"/>
    <row r="792" s="20" customFormat="1" ht="14.25" x14ac:dyDescent="0.2"/>
    <row r="793" s="20" customFormat="1" ht="14.25" x14ac:dyDescent="0.2"/>
    <row r="794" s="20" customFormat="1" ht="14.25" x14ac:dyDescent="0.2"/>
    <row r="795" s="20" customFormat="1" ht="14.25" x14ac:dyDescent="0.2"/>
    <row r="796" s="20" customFormat="1" ht="14.25" x14ac:dyDescent="0.2"/>
    <row r="797" s="20" customFormat="1" ht="14.25" x14ac:dyDescent="0.2"/>
    <row r="798" s="20" customFormat="1" ht="14.25" x14ac:dyDescent="0.2"/>
    <row r="799" s="20" customFormat="1" ht="14.25" x14ac:dyDescent="0.2"/>
    <row r="800" s="20" customFormat="1" ht="14.25" x14ac:dyDescent="0.2"/>
    <row r="801" s="20" customFormat="1" ht="14.25" x14ac:dyDescent="0.2"/>
    <row r="802" s="20" customFormat="1" ht="14.25" x14ac:dyDescent="0.2"/>
    <row r="803" s="20" customFormat="1" ht="14.25" x14ac:dyDescent="0.2"/>
    <row r="804" s="20" customFormat="1" ht="14.25" x14ac:dyDescent="0.2"/>
    <row r="805" s="20" customFormat="1" ht="14.25" x14ac:dyDescent="0.2"/>
    <row r="806" s="20" customFormat="1" ht="14.25" x14ac:dyDescent="0.2"/>
    <row r="807" s="20" customFormat="1" ht="14.25" x14ac:dyDescent="0.2"/>
    <row r="808" s="20" customFormat="1" ht="14.25" x14ac:dyDescent="0.2"/>
    <row r="809" s="20" customFormat="1" ht="14.25" x14ac:dyDescent="0.2"/>
    <row r="810" s="20" customFormat="1" ht="14.25" x14ac:dyDescent="0.2"/>
    <row r="811" s="20" customFormat="1" ht="14.25" x14ac:dyDescent="0.2"/>
    <row r="812" s="20" customFormat="1" ht="14.25" x14ac:dyDescent="0.2"/>
    <row r="813" s="20" customFormat="1" ht="14.25" x14ac:dyDescent="0.2"/>
    <row r="814" s="20" customFormat="1" ht="14.25" x14ac:dyDescent="0.2"/>
    <row r="815" s="20" customFormat="1" ht="14.25" x14ac:dyDescent="0.2"/>
    <row r="816" s="20" customFormat="1" ht="14.25" x14ac:dyDescent="0.2"/>
    <row r="817" s="20" customFormat="1" ht="14.25" x14ac:dyDescent="0.2"/>
    <row r="818" s="20" customFormat="1" ht="14.25" x14ac:dyDescent="0.2"/>
    <row r="819" s="20" customFormat="1" ht="14.25" x14ac:dyDescent="0.2"/>
    <row r="820" s="20" customFormat="1" ht="14.25" x14ac:dyDescent="0.2"/>
    <row r="821" s="20" customFormat="1" ht="14.25" x14ac:dyDescent="0.2"/>
    <row r="822" s="20" customFormat="1" ht="14.25" x14ac:dyDescent="0.2"/>
    <row r="823" s="20" customFormat="1" ht="14.25" x14ac:dyDescent="0.2"/>
    <row r="824" s="20" customFormat="1" ht="14.25" x14ac:dyDescent="0.2"/>
    <row r="825" s="20" customFormat="1" ht="14.25" x14ac:dyDescent="0.2"/>
    <row r="826" s="20" customFormat="1" ht="14.25" x14ac:dyDescent="0.2"/>
    <row r="827" s="20" customFormat="1" ht="14.25" x14ac:dyDescent="0.2"/>
    <row r="828" s="20" customFormat="1" ht="14.25" x14ac:dyDescent="0.2"/>
    <row r="829" s="20" customFormat="1" ht="14.25" x14ac:dyDescent="0.2"/>
    <row r="830" s="20" customFormat="1" ht="14.25" x14ac:dyDescent="0.2"/>
    <row r="831" s="20" customFormat="1" ht="14.25" x14ac:dyDescent="0.2"/>
    <row r="832" s="20" customFormat="1" ht="14.25" x14ac:dyDescent="0.2"/>
    <row r="833" s="20" customFormat="1" ht="14.25" x14ac:dyDescent="0.2"/>
    <row r="834" s="20" customFormat="1" ht="14.25" x14ac:dyDescent="0.2"/>
    <row r="835" s="20" customFormat="1" ht="14.25" x14ac:dyDescent="0.2"/>
    <row r="836" s="20" customFormat="1" ht="14.25" x14ac:dyDescent="0.2"/>
    <row r="837" s="20" customFormat="1" ht="14.25" x14ac:dyDescent="0.2"/>
    <row r="838" s="20" customFormat="1" ht="14.25" x14ac:dyDescent="0.2"/>
    <row r="839" s="20" customFormat="1" ht="14.25" x14ac:dyDescent="0.2"/>
    <row r="840" s="20" customFormat="1" ht="14.25" x14ac:dyDescent="0.2"/>
    <row r="841" s="20" customFormat="1" ht="14.25" x14ac:dyDescent="0.2"/>
    <row r="842" s="20" customFormat="1" ht="14.25" x14ac:dyDescent="0.2"/>
    <row r="843" s="20" customFormat="1" ht="14.25" x14ac:dyDescent="0.2"/>
    <row r="844" s="20" customFormat="1" ht="14.25" x14ac:dyDescent="0.2"/>
    <row r="845" s="20" customFormat="1" ht="14.25" x14ac:dyDescent="0.2"/>
    <row r="846" s="20" customFormat="1" ht="14.25" x14ac:dyDescent="0.2"/>
    <row r="847" s="20" customFormat="1" ht="14.25" x14ac:dyDescent="0.2"/>
    <row r="848" s="20" customFormat="1" ht="14.25" x14ac:dyDescent="0.2"/>
    <row r="849" s="20" customFormat="1" ht="14.25" x14ac:dyDescent="0.2"/>
    <row r="850" s="20" customFormat="1" ht="14.25" x14ac:dyDescent="0.2"/>
    <row r="851" s="20" customFormat="1" ht="14.25" x14ac:dyDescent="0.2"/>
    <row r="852" s="20" customFormat="1" ht="14.25" x14ac:dyDescent="0.2"/>
    <row r="853" s="20" customFormat="1" ht="14.25" x14ac:dyDescent="0.2"/>
    <row r="854" s="20" customFormat="1" ht="14.25" x14ac:dyDescent="0.2"/>
    <row r="855" s="20" customFormat="1" ht="14.25" x14ac:dyDescent="0.2"/>
    <row r="856" s="20" customFormat="1" ht="14.25" x14ac:dyDescent="0.2"/>
    <row r="857" s="20" customFormat="1" ht="14.25" x14ac:dyDescent="0.2"/>
    <row r="858" s="20" customFormat="1" ht="14.25" x14ac:dyDescent="0.2"/>
    <row r="859" s="20" customFormat="1" ht="14.25" x14ac:dyDescent="0.2"/>
    <row r="860" s="20" customFormat="1" ht="14.25" x14ac:dyDescent="0.2"/>
    <row r="861" s="20" customFormat="1" ht="14.25" x14ac:dyDescent="0.2"/>
    <row r="862" s="20" customFormat="1" ht="14.25" x14ac:dyDescent="0.2"/>
    <row r="863" s="20" customFormat="1" ht="14.25" x14ac:dyDescent="0.2"/>
    <row r="864" s="20" customFormat="1" ht="14.25" x14ac:dyDescent="0.2"/>
    <row r="865" s="20" customFormat="1" ht="14.25" x14ac:dyDescent="0.2"/>
    <row r="866" s="20" customFormat="1" ht="14.25" x14ac:dyDescent="0.2"/>
    <row r="867" s="20" customFormat="1" ht="14.25" x14ac:dyDescent="0.2"/>
    <row r="868" s="20" customFormat="1" ht="14.25" x14ac:dyDescent="0.2"/>
    <row r="869" s="20" customFormat="1" ht="14.25" x14ac:dyDescent="0.2"/>
    <row r="870" s="20" customFormat="1" ht="14.25" x14ac:dyDescent="0.2"/>
    <row r="871" s="20" customFormat="1" ht="14.25" x14ac:dyDescent="0.2"/>
    <row r="872" s="20" customFormat="1" ht="14.25" x14ac:dyDescent="0.2"/>
    <row r="873" s="20" customFormat="1" ht="14.25" x14ac:dyDescent="0.2"/>
    <row r="874" s="20" customFormat="1" ht="14.25" x14ac:dyDescent="0.2"/>
    <row r="875" s="20" customFormat="1" ht="14.25" x14ac:dyDescent="0.2"/>
    <row r="876" s="20" customFormat="1" ht="14.25" x14ac:dyDescent="0.2"/>
    <row r="877" s="20" customFormat="1" ht="14.25" x14ac:dyDescent="0.2"/>
    <row r="878" s="20" customFormat="1" ht="14.25" x14ac:dyDescent="0.2"/>
    <row r="879" s="20" customFormat="1" ht="14.25" x14ac:dyDescent="0.2"/>
    <row r="880" s="20" customFormat="1" ht="14.25" x14ac:dyDescent="0.2"/>
    <row r="881" s="20" customFormat="1" ht="14.25" x14ac:dyDescent="0.2"/>
    <row r="882" s="20" customFormat="1" ht="14.25" x14ac:dyDescent="0.2"/>
    <row r="883" s="20" customFormat="1" ht="14.25" x14ac:dyDescent="0.2"/>
    <row r="884" s="20" customFormat="1" ht="14.25" x14ac:dyDescent="0.2"/>
    <row r="885" s="20" customFormat="1" ht="14.25" x14ac:dyDescent="0.2"/>
    <row r="886" s="20" customFormat="1" ht="14.25" x14ac:dyDescent="0.2"/>
    <row r="887" s="20" customFormat="1" ht="14.25" x14ac:dyDescent="0.2"/>
    <row r="888" s="20" customFormat="1" ht="14.25" x14ac:dyDescent="0.2"/>
    <row r="889" s="20" customFormat="1" ht="14.25" x14ac:dyDescent="0.2"/>
    <row r="890" s="20" customFormat="1" ht="14.25" x14ac:dyDescent="0.2"/>
    <row r="891" s="20" customFormat="1" ht="14.25" x14ac:dyDescent="0.2"/>
    <row r="892" s="20" customFormat="1" ht="14.25" x14ac:dyDescent="0.2"/>
    <row r="893" s="20" customFormat="1" ht="14.25" x14ac:dyDescent="0.2"/>
    <row r="894" s="20" customFormat="1" ht="14.25" x14ac:dyDescent="0.2"/>
    <row r="895" s="20" customFormat="1" ht="14.25" x14ac:dyDescent="0.2"/>
    <row r="896" s="20" customFormat="1" ht="14.25" x14ac:dyDescent="0.2"/>
    <row r="897" s="20" customFormat="1" ht="14.25" x14ac:dyDescent="0.2"/>
    <row r="898" s="20" customFormat="1" ht="14.25" x14ac:dyDescent="0.2"/>
    <row r="899" s="20" customFormat="1" ht="14.25" x14ac:dyDescent="0.2"/>
    <row r="900" s="20" customFormat="1" ht="14.25" x14ac:dyDescent="0.2"/>
    <row r="901" s="20" customFormat="1" ht="14.25" x14ac:dyDescent="0.2"/>
    <row r="902" s="20" customFormat="1" ht="14.25" x14ac:dyDescent="0.2"/>
    <row r="903" s="20" customFormat="1" ht="14.25" x14ac:dyDescent="0.2"/>
    <row r="904" s="20" customFormat="1" ht="14.25" x14ac:dyDescent="0.2"/>
    <row r="905" s="20" customFormat="1" ht="14.25" x14ac:dyDescent="0.2"/>
    <row r="906" s="20" customFormat="1" ht="14.25" x14ac:dyDescent="0.2"/>
    <row r="907" s="20" customFormat="1" ht="14.25" x14ac:dyDescent="0.2"/>
    <row r="908" s="20" customFormat="1" ht="14.25" x14ac:dyDescent="0.2"/>
    <row r="909" s="20" customFormat="1" ht="14.25" x14ac:dyDescent="0.2"/>
    <row r="910" s="20" customFormat="1" ht="14.25" x14ac:dyDescent="0.2"/>
    <row r="911" s="20" customFormat="1" ht="14.25" x14ac:dyDescent="0.2"/>
    <row r="912" s="20" customFormat="1" ht="14.25" x14ac:dyDescent="0.2"/>
    <row r="913" s="20" customFormat="1" ht="14.25" x14ac:dyDescent="0.2"/>
    <row r="914" s="20" customFormat="1" ht="14.25" x14ac:dyDescent="0.2"/>
    <row r="915" s="20" customFormat="1" ht="14.25" x14ac:dyDescent="0.2"/>
    <row r="916" s="20" customFormat="1" ht="14.25" x14ac:dyDescent="0.2"/>
    <row r="917" s="20" customFormat="1" ht="14.25" x14ac:dyDescent="0.2"/>
    <row r="918" s="20" customFormat="1" ht="14.25" x14ac:dyDescent="0.2"/>
    <row r="919" s="20" customFormat="1" ht="14.25" x14ac:dyDescent="0.2"/>
    <row r="920" s="20" customFormat="1" ht="14.25" x14ac:dyDescent="0.2"/>
    <row r="921" s="20" customFormat="1" ht="14.25" x14ac:dyDescent="0.2"/>
    <row r="922" s="20" customFormat="1" ht="14.25" x14ac:dyDescent="0.2"/>
    <row r="923" s="20" customFormat="1" ht="14.25" x14ac:dyDescent="0.2"/>
    <row r="924" s="20" customFormat="1" ht="14.25" x14ac:dyDescent="0.2"/>
    <row r="925" s="20" customFormat="1" ht="14.25" x14ac:dyDescent="0.2"/>
    <row r="926" s="20" customFormat="1" ht="14.25" x14ac:dyDescent="0.2"/>
    <row r="927" s="20" customFormat="1" ht="14.25" x14ac:dyDescent="0.2"/>
    <row r="928" s="20" customFormat="1" ht="14.25" x14ac:dyDescent="0.2"/>
    <row r="929" s="20" customFormat="1" ht="14.25" x14ac:dyDescent="0.2"/>
    <row r="930" s="20" customFormat="1" ht="14.25" x14ac:dyDescent="0.2"/>
    <row r="931" s="20" customFormat="1" ht="14.25" x14ac:dyDescent="0.2"/>
    <row r="932" s="20" customFormat="1" ht="14.25" x14ac:dyDescent="0.2"/>
    <row r="933" s="20" customFormat="1" ht="14.25" x14ac:dyDescent="0.2"/>
    <row r="934" s="20" customFormat="1" ht="14.25" x14ac:dyDescent="0.2"/>
    <row r="935" s="20" customFormat="1" ht="14.25" x14ac:dyDescent="0.2"/>
    <row r="936" s="20" customFormat="1" ht="14.25" x14ac:dyDescent="0.2"/>
    <row r="937" s="20" customFormat="1" ht="14.25" x14ac:dyDescent="0.2"/>
    <row r="938" s="20" customFormat="1" ht="14.25" x14ac:dyDescent="0.2"/>
    <row r="939" s="20" customFormat="1" ht="14.25" x14ac:dyDescent="0.2"/>
    <row r="940" s="20" customFormat="1" ht="14.25" x14ac:dyDescent="0.2"/>
    <row r="941" s="20" customFormat="1" ht="14.25" x14ac:dyDescent="0.2"/>
    <row r="942" s="20" customFormat="1" ht="14.25" x14ac:dyDescent="0.2"/>
    <row r="943" s="20" customFormat="1" ht="14.25" x14ac:dyDescent="0.2"/>
    <row r="944" s="20" customFormat="1" ht="14.25" x14ac:dyDescent="0.2"/>
    <row r="945" s="20" customFormat="1" ht="14.25" x14ac:dyDescent="0.2"/>
    <row r="946" s="20" customFormat="1" ht="14.25" x14ac:dyDescent="0.2"/>
    <row r="947" s="20" customFormat="1" ht="14.25" x14ac:dyDescent="0.2"/>
    <row r="948" s="20" customFormat="1" ht="14.25" x14ac:dyDescent="0.2"/>
    <row r="949" s="20" customFormat="1" ht="14.25" x14ac:dyDescent="0.2"/>
    <row r="950" s="20" customFormat="1" ht="14.25" x14ac:dyDescent="0.2"/>
    <row r="951" s="20" customFormat="1" ht="14.25" x14ac:dyDescent="0.2"/>
    <row r="952" s="20" customFormat="1" ht="14.25" x14ac:dyDescent="0.2"/>
    <row r="953" s="20" customFormat="1" ht="14.25" x14ac:dyDescent="0.2"/>
    <row r="954" s="20" customFormat="1" ht="14.25" x14ac:dyDescent="0.2"/>
    <row r="955" s="20" customFormat="1" ht="14.25" x14ac:dyDescent="0.2"/>
    <row r="956" s="20" customFormat="1" ht="14.25" x14ac:dyDescent="0.2"/>
    <row r="957" s="20" customFormat="1" ht="14.25" x14ac:dyDescent="0.2"/>
    <row r="958" s="20" customFormat="1" ht="14.25" x14ac:dyDescent="0.2"/>
    <row r="959" s="20" customFormat="1" ht="14.25" x14ac:dyDescent="0.2"/>
    <row r="960" s="20" customFormat="1" ht="14.25" x14ac:dyDescent="0.2"/>
    <row r="961" s="20" customFormat="1" ht="14.25" x14ac:dyDescent="0.2"/>
    <row r="962" s="20" customFormat="1" ht="14.25" x14ac:dyDescent="0.2"/>
    <row r="963" s="20" customFormat="1" ht="14.25" x14ac:dyDescent="0.2"/>
    <row r="964" s="20" customFormat="1" ht="14.25" x14ac:dyDescent="0.2"/>
    <row r="965" s="20" customFormat="1" ht="14.25" x14ac:dyDescent="0.2"/>
    <row r="966" s="20" customFormat="1" ht="14.25" x14ac:dyDescent="0.2"/>
    <row r="967" s="20" customFormat="1" ht="14.25" x14ac:dyDescent="0.2"/>
    <row r="968" s="20" customFormat="1" ht="14.25" x14ac:dyDescent="0.2"/>
    <row r="969" s="20" customFormat="1" ht="14.25" x14ac:dyDescent="0.2"/>
    <row r="970" s="20" customFormat="1" ht="14.25" x14ac:dyDescent="0.2"/>
    <row r="971" s="20" customFormat="1" ht="14.25" x14ac:dyDescent="0.2"/>
    <row r="972" s="20" customFormat="1" ht="14.25" x14ac:dyDescent="0.2"/>
    <row r="973" s="20" customFormat="1" ht="14.25" x14ac:dyDescent="0.2"/>
    <row r="974" s="20" customFormat="1" ht="14.25" x14ac:dyDescent="0.2"/>
    <row r="975" s="20" customFormat="1" ht="14.25" x14ac:dyDescent="0.2"/>
    <row r="976" s="20" customFormat="1" ht="14.25" x14ac:dyDescent="0.2"/>
    <row r="977" s="20" customFormat="1" ht="14.25" x14ac:dyDescent="0.2"/>
    <row r="978" s="20" customFormat="1" ht="14.25" x14ac:dyDescent="0.2"/>
    <row r="979" s="20" customFormat="1" ht="14.25" x14ac:dyDescent="0.2"/>
    <row r="980" s="20" customFormat="1" ht="14.25" x14ac:dyDescent="0.2"/>
    <row r="981" s="20" customFormat="1" ht="14.25" x14ac:dyDescent="0.2"/>
    <row r="982" s="20" customFormat="1" ht="14.25" x14ac:dyDescent="0.2"/>
    <row r="983" s="20" customFormat="1" ht="14.25" x14ac:dyDescent="0.2"/>
    <row r="984" s="20" customFormat="1" ht="14.25" x14ac:dyDescent="0.2"/>
    <row r="985" s="20" customFormat="1" ht="14.25" x14ac:dyDescent="0.2"/>
    <row r="986" s="20" customFormat="1" ht="14.25" x14ac:dyDescent="0.2"/>
    <row r="987" s="20" customFormat="1" ht="14.25" x14ac:dyDescent="0.2"/>
    <row r="988" s="20" customFormat="1" ht="14.25" x14ac:dyDescent="0.2"/>
  </sheetData>
  <mergeCells count="17">
    <mergeCell ref="D1:E1"/>
    <mergeCell ref="D2:E2"/>
    <mergeCell ref="A23:A28"/>
    <mergeCell ref="B9:B16"/>
    <mergeCell ref="A5:L5"/>
    <mergeCell ref="A3:L3"/>
    <mergeCell ref="F1:L1"/>
    <mergeCell ref="F2:L2"/>
    <mergeCell ref="A17:A22"/>
    <mergeCell ref="A4:C4"/>
    <mergeCell ref="B6:B8"/>
    <mergeCell ref="A6:A16"/>
    <mergeCell ref="B17:B18"/>
    <mergeCell ref="C33:H33"/>
    <mergeCell ref="B23:B27"/>
    <mergeCell ref="A32:J32"/>
    <mergeCell ref="A29:A30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80" zoomScaleNormal="80" workbookViewId="0">
      <selection activeCell="B17" sqref="B17"/>
    </sheetView>
  </sheetViews>
  <sheetFormatPr defaultRowHeight="14.25" x14ac:dyDescent="0.2"/>
  <cols>
    <col min="1" max="1" width="27.5" customWidth="1"/>
    <col min="2" max="2" width="33.75" style="186" customWidth="1"/>
    <col min="3" max="3" width="11.75" customWidth="1"/>
    <col min="4" max="4" width="12.5" customWidth="1"/>
    <col min="5" max="5" width="13.125" customWidth="1"/>
    <col min="8" max="8" width="11.125" customWidth="1"/>
    <col min="10" max="10" width="12" customWidth="1"/>
  </cols>
  <sheetData>
    <row r="1" spans="1:11" ht="15" thickBot="1" x14ac:dyDescent="0.25">
      <c r="A1" s="173"/>
      <c r="B1" s="185"/>
      <c r="C1" s="173"/>
      <c r="D1" s="173"/>
      <c r="E1" s="173"/>
      <c r="F1" s="173"/>
      <c r="G1" s="173"/>
      <c r="H1" s="173"/>
      <c r="I1" s="173"/>
      <c r="J1" s="173"/>
    </row>
    <row r="2" spans="1:11" s="94" customFormat="1" ht="66.599999999999994" customHeight="1" x14ac:dyDescent="0.2">
      <c r="A2" s="106" t="s">
        <v>2</v>
      </c>
      <c r="B2" s="107" t="s">
        <v>3</v>
      </c>
      <c r="C2" s="107" t="s">
        <v>4</v>
      </c>
      <c r="D2" s="108" t="s">
        <v>5</v>
      </c>
      <c r="E2" s="176" t="s">
        <v>6</v>
      </c>
      <c r="F2" s="111" t="s">
        <v>96</v>
      </c>
      <c r="G2" s="109" t="s">
        <v>98</v>
      </c>
      <c r="H2" s="112" t="s">
        <v>97</v>
      </c>
      <c r="I2" s="182" t="s">
        <v>75</v>
      </c>
      <c r="J2" s="110" t="s">
        <v>72</v>
      </c>
    </row>
    <row r="3" spans="1:11" s="94" customFormat="1" ht="40.15" customHeight="1" x14ac:dyDescent="0.2">
      <c r="A3" s="15" t="s">
        <v>161</v>
      </c>
      <c r="B3" s="7" t="s">
        <v>21</v>
      </c>
      <c r="C3" s="7" t="s">
        <v>22</v>
      </c>
      <c r="D3" s="6" t="s">
        <v>25</v>
      </c>
      <c r="E3" s="25">
        <v>1790</v>
      </c>
      <c r="F3" s="100">
        <v>45</v>
      </c>
      <c r="G3" s="86">
        <v>52</v>
      </c>
      <c r="H3" s="101">
        <v>80</v>
      </c>
      <c r="I3" s="68"/>
      <c r="J3" s="69">
        <f>IF(SUM(I13)&lt;100,G3*I3,I3*F3)</f>
        <v>0</v>
      </c>
      <c r="K3" s="219"/>
    </row>
    <row r="4" spans="1:11" s="399" customFormat="1" ht="40.15" customHeight="1" x14ac:dyDescent="0.2">
      <c r="A4" s="483" t="s">
        <v>211</v>
      </c>
      <c r="B4" s="7" t="s">
        <v>189</v>
      </c>
      <c r="C4" s="7" t="s">
        <v>22</v>
      </c>
      <c r="D4" s="6" t="s">
        <v>25</v>
      </c>
      <c r="E4" s="25" t="s">
        <v>212</v>
      </c>
      <c r="F4" s="100">
        <v>47.5</v>
      </c>
      <c r="G4" s="86">
        <v>55</v>
      </c>
      <c r="H4" s="101">
        <v>84</v>
      </c>
      <c r="I4" s="68"/>
      <c r="J4" s="69">
        <f>IF(SUM(I14)&lt;100,G4*I4,I4*F4)</f>
        <v>0</v>
      </c>
      <c r="K4" s="219"/>
    </row>
    <row r="5" spans="1:11" s="11" customFormat="1" ht="40.15" customHeight="1" x14ac:dyDescent="0.2">
      <c r="A5" s="22" t="s">
        <v>160</v>
      </c>
      <c r="B5" s="7" t="s">
        <v>58</v>
      </c>
      <c r="C5" s="8" t="s">
        <v>57</v>
      </c>
      <c r="D5" s="10" t="s">
        <v>17</v>
      </c>
      <c r="E5" s="38" t="s">
        <v>56</v>
      </c>
      <c r="F5" s="100">
        <v>35</v>
      </c>
      <c r="G5" s="86">
        <v>40</v>
      </c>
      <c r="H5" s="101">
        <v>61</v>
      </c>
      <c r="I5" s="68"/>
      <c r="J5" s="69">
        <f>IF(SUM(I14)&lt;100,G5*I5,I5*F5)</f>
        <v>0</v>
      </c>
    </row>
    <row r="6" spans="1:11" s="11" customFormat="1" ht="55.15" customHeight="1" x14ac:dyDescent="0.2">
      <c r="A6" s="22" t="s">
        <v>214</v>
      </c>
      <c r="B6" s="9" t="s">
        <v>184</v>
      </c>
      <c r="C6" s="8" t="s">
        <v>57</v>
      </c>
      <c r="D6" s="9" t="s">
        <v>17</v>
      </c>
      <c r="E6" s="39" t="s">
        <v>215</v>
      </c>
      <c r="F6" s="100">
        <v>35</v>
      </c>
      <c r="G6" s="86">
        <v>40</v>
      </c>
      <c r="H6" s="101">
        <v>61</v>
      </c>
      <c r="I6" s="68"/>
      <c r="J6" s="69">
        <f t="shared" ref="J6" si="0">IF(SUM(I14)&lt;100,G6*I6,I6*F6)</f>
        <v>0</v>
      </c>
    </row>
    <row r="7" spans="1:11" s="11" customFormat="1" ht="55.15" customHeight="1" x14ac:dyDescent="0.2">
      <c r="A7" s="175" t="s">
        <v>155</v>
      </c>
      <c r="B7" s="9" t="s">
        <v>165</v>
      </c>
      <c r="C7" s="9" t="s">
        <v>84</v>
      </c>
      <c r="D7" s="9" t="s">
        <v>17</v>
      </c>
      <c r="E7" s="39" t="s">
        <v>162</v>
      </c>
      <c r="F7" s="100">
        <v>33.5</v>
      </c>
      <c r="G7" s="86">
        <v>38</v>
      </c>
      <c r="H7" s="101">
        <v>58</v>
      </c>
      <c r="I7" s="68"/>
      <c r="J7" s="69">
        <f t="shared" ref="J7:J12" si="1">IF(SUM(I15)&lt;100,G7*I7,I7*F7)</f>
        <v>0</v>
      </c>
    </row>
    <row r="8" spans="1:11" s="11" customFormat="1" ht="49.15" customHeight="1" x14ac:dyDescent="0.2">
      <c r="A8" s="175" t="s">
        <v>213</v>
      </c>
      <c r="B8" s="9" t="s">
        <v>106</v>
      </c>
      <c r="C8" s="9" t="s">
        <v>40</v>
      </c>
      <c r="D8" s="177" t="s">
        <v>11</v>
      </c>
      <c r="E8" s="25" t="s">
        <v>212</v>
      </c>
      <c r="F8" s="100">
        <v>38</v>
      </c>
      <c r="G8" s="86">
        <v>44</v>
      </c>
      <c r="H8" s="101">
        <v>67</v>
      </c>
      <c r="I8" s="68"/>
      <c r="J8" s="69">
        <f t="shared" si="1"/>
        <v>0</v>
      </c>
    </row>
    <row r="9" spans="1:11" s="11" customFormat="1" ht="40.15" customHeight="1" x14ac:dyDescent="0.2">
      <c r="A9" s="175" t="s">
        <v>156</v>
      </c>
      <c r="B9" s="9" t="s">
        <v>163</v>
      </c>
      <c r="C9" s="9" t="s">
        <v>152</v>
      </c>
      <c r="D9" s="177" t="s">
        <v>11</v>
      </c>
      <c r="E9" s="120">
        <v>1350</v>
      </c>
      <c r="F9" s="100">
        <v>40</v>
      </c>
      <c r="G9" s="86">
        <v>46.5</v>
      </c>
      <c r="H9" s="101">
        <v>71</v>
      </c>
      <c r="I9" s="68"/>
      <c r="J9" s="69">
        <f t="shared" si="1"/>
        <v>0</v>
      </c>
    </row>
    <row r="10" spans="1:11" s="11" customFormat="1" ht="40.15" customHeight="1" x14ac:dyDescent="0.2">
      <c r="A10" s="175" t="s">
        <v>157</v>
      </c>
      <c r="B10" s="9" t="s">
        <v>164</v>
      </c>
      <c r="C10" s="10" t="s">
        <v>153</v>
      </c>
      <c r="D10" s="177" t="s">
        <v>11</v>
      </c>
      <c r="E10" s="120" t="s">
        <v>154</v>
      </c>
      <c r="F10" s="100">
        <v>29</v>
      </c>
      <c r="G10" s="86">
        <v>44</v>
      </c>
      <c r="H10" s="101">
        <v>52</v>
      </c>
      <c r="I10" s="68"/>
      <c r="J10" s="69">
        <f t="shared" si="1"/>
        <v>0</v>
      </c>
    </row>
    <row r="11" spans="1:11" s="174" customFormat="1" ht="52.9" customHeight="1" thickBot="1" x14ac:dyDescent="0.25">
      <c r="A11" s="17" t="s">
        <v>158</v>
      </c>
      <c r="B11" s="14" t="s">
        <v>55</v>
      </c>
      <c r="C11" s="18" t="s">
        <v>53</v>
      </c>
      <c r="D11" s="18" t="s">
        <v>52</v>
      </c>
      <c r="E11" s="178" t="s">
        <v>54</v>
      </c>
      <c r="F11" s="102">
        <v>40</v>
      </c>
      <c r="G11" s="87">
        <v>46.5</v>
      </c>
      <c r="H11" s="103">
        <v>71</v>
      </c>
      <c r="I11" s="70"/>
      <c r="J11" s="69">
        <f t="shared" si="1"/>
        <v>0</v>
      </c>
    </row>
    <row r="12" spans="1:11" s="11" customFormat="1" ht="45" customHeight="1" thickBot="1" x14ac:dyDescent="0.25">
      <c r="A12" s="179" t="s">
        <v>159</v>
      </c>
      <c r="B12" s="16" t="s">
        <v>107</v>
      </c>
      <c r="C12" s="16" t="s">
        <v>99</v>
      </c>
      <c r="D12" s="16" t="s">
        <v>108</v>
      </c>
      <c r="E12" s="180">
        <v>1400</v>
      </c>
      <c r="F12" s="104">
        <v>49</v>
      </c>
      <c r="G12" s="88">
        <v>56</v>
      </c>
      <c r="H12" s="105">
        <v>86</v>
      </c>
      <c r="I12" s="181"/>
      <c r="J12" s="69">
        <f t="shared" si="1"/>
        <v>0</v>
      </c>
    </row>
    <row r="13" spans="1:11" x14ac:dyDescent="0.2">
      <c r="A13" s="173"/>
      <c r="B13" s="185"/>
      <c r="C13" s="173"/>
      <c r="D13" s="173"/>
      <c r="E13" s="173"/>
      <c r="F13" s="173"/>
      <c r="G13" s="173"/>
      <c r="H13" s="173"/>
      <c r="I13" s="173">
        <f>SUM(I3:I12)</f>
        <v>0</v>
      </c>
      <c r="J13" s="17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H22"/>
  <sheetViews>
    <sheetView topLeftCell="A15" workbookViewId="0">
      <selection activeCell="C20" sqref="C20"/>
    </sheetView>
  </sheetViews>
  <sheetFormatPr defaultColWidth="8.75" defaultRowHeight="15" x14ac:dyDescent="0.25"/>
  <cols>
    <col min="1" max="1" width="4" style="132" customWidth="1"/>
    <col min="2" max="2" width="39.75" style="149" customWidth="1"/>
    <col min="3" max="3" width="61.125" style="127" customWidth="1"/>
    <col min="4" max="4" width="14.25" style="128" customWidth="1"/>
    <col min="5" max="5" width="15.375" style="123" customWidth="1"/>
    <col min="6" max="6" width="8.75" style="129"/>
    <col min="7" max="7" width="8.75" style="130"/>
    <col min="8" max="16384" width="8.75" style="123"/>
  </cols>
  <sheetData>
    <row r="1" spans="1:7" s="137" customFormat="1" ht="34.9" customHeight="1" x14ac:dyDescent="0.25">
      <c r="A1" s="133"/>
      <c r="B1" s="134" t="s">
        <v>111</v>
      </c>
      <c r="C1" s="135"/>
      <c r="D1" s="136" t="s">
        <v>143</v>
      </c>
      <c r="F1" s="172" t="s">
        <v>75</v>
      </c>
      <c r="G1" s="172" t="s">
        <v>144</v>
      </c>
    </row>
    <row r="2" spans="1:7" s="131" customFormat="1" ht="79.900000000000006" customHeight="1" x14ac:dyDescent="0.25">
      <c r="A2" s="464"/>
      <c r="B2" s="150" t="s">
        <v>112</v>
      </c>
      <c r="C2" s="151" t="s">
        <v>113</v>
      </c>
      <c r="D2" s="152">
        <v>790</v>
      </c>
      <c r="E2" s="153"/>
      <c r="F2" s="154"/>
      <c r="G2" s="155">
        <f>F2*D2</f>
        <v>0</v>
      </c>
    </row>
    <row r="3" spans="1:7" s="124" customFormat="1" ht="79.900000000000006" customHeight="1" x14ac:dyDescent="0.25">
      <c r="A3" s="465"/>
      <c r="B3" s="150" t="s">
        <v>114</v>
      </c>
      <c r="C3" s="151" t="s">
        <v>115</v>
      </c>
      <c r="D3" s="156">
        <v>2090</v>
      </c>
      <c r="E3" s="153"/>
      <c r="F3" s="154"/>
      <c r="G3" s="155">
        <f t="shared" ref="G3:G21" si="0">F3*D3</f>
        <v>0</v>
      </c>
    </row>
    <row r="4" spans="1:7" s="124" customFormat="1" ht="79.900000000000006" customHeight="1" x14ac:dyDescent="0.25">
      <c r="A4" s="465"/>
      <c r="B4" s="157" t="s">
        <v>116</v>
      </c>
      <c r="C4" s="158" t="s">
        <v>117</v>
      </c>
      <c r="D4" s="152">
        <v>2290</v>
      </c>
      <c r="E4" s="153"/>
      <c r="F4" s="154"/>
      <c r="G4" s="155">
        <f t="shared" si="0"/>
        <v>0</v>
      </c>
    </row>
    <row r="5" spans="1:7" s="124" customFormat="1" ht="79.900000000000006" customHeight="1" x14ac:dyDescent="0.25">
      <c r="A5" s="465"/>
      <c r="B5" s="150" t="s">
        <v>118</v>
      </c>
      <c r="C5" s="151" t="s">
        <v>119</v>
      </c>
      <c r="D5" s="156">
        <v>2550</v>
      </c>
      <c r="E5" s="153"/>
      <c r="F5" s="154"/>
      <c r="G5" s="155">
        <f t="shared" si="0"/>
        <v>0</v>
      </c>
    </row>
    <row r="6" spans="1:7" s="124" customFormat="1" ht="79.900000000000006" customHeight="1" x14ac:dyDescent="0.25">
      <c r="A6" s="465"/>
      <c r="B6" s="159" t="s">
        <v>120</v>
      </c>
      <c r="C6" s="151" t="s">
        <v>121</v>
      </c>
      <c r="D6" s="156">
        <v>2990</v>
      </c>
      <c r="E6" s="153"/>
      <c r="F6" s="154"/>
      <c r="G6" s="155">
        <f t="shared" si="0"/>
        <v>0</v>
      </c>
    </row>
    <row r="7" spans="1:7" s="124" customFormat="1" ht="79.900000000000006" customHeight="1" x14ac:dyDescent="0.25">
      <c r="A7" s="465"/>
      <c r="B7" s="159" t="s">
        <v>122</v>
      </c>
      <c r="C7" s="151" t="s">
        <v>123</v>
      </c>
      <c r="D7" s="156">
        <v>3490</v>
      </c>
      <c r="E7" s="153"/>
      <c r="F7" s="154"/>
      <c r="G7" s="155">
        <f t="shared" si="0"/>
        <v>0</v>
      </c>
    </row>
    <row r="8" spans="1:7" s="124" customFormat="1" ht="120" customHeight="1" x14ac:dyDescent="0.25">
      <c r="A8" s="465"/>
      <c r="B8" s="159" t="s">
        <v>124</v>
      </c>
      <c r="C8" s="158" t="s">
        <v>125</v>
      </c>
      <c r="D8" s="156">
        <v>5750</v>
      </c>
      <c r="E8" s="153"/>
      <c r="F8" s="154"/>
      <c r="G8" s="155">
        <f t="shared" si="0"/>
        <v>0</v>
      </c>
    </row>
    <row r="9" spans="1:7" s="142" customFormat="1" ht="34.9" customHeight="1" x14ac:dyDescent="0.25">
      <c r="A9" s="138"/>
      <c r="B9" s="139" t="s">
        <v>126</v>
      </c>
      <c r="C9" s="140"/>
      <c r="D9" s="141"/>
      <c r="F9" s="143"/>
      <c r="G9" s="143"/>
    </row>
    <row r="10" spans="1:7" s="131" customFormat="1" ht="147" customHeight="1" x14ac:dyDescent="0.25">
      <c r="A10" s="466"/>
      <c r="B10" s="150" t="s">
        <v>127</v>
      </c>
      <c r="C10" s="158" t="s">
        <v>128</v>
      </c>
      <c r="D10" s="156">
        <v>3850</v>
      </c>
      <c r="E10" s="153"/>
      <c r="F10" s="154"/>
      <c r="G10" s="155">
        <f t="shared" si="0"/>
        <v>0</v>
      </c>
    </row>
    <row r="11" spans="1:7" s="124" customFormat="1" ht="79.900000000000006" customHeight="1" x14ac:dyDescent="0.25">
      <c r="A11" s="466"/>
      <c r="B11" s="159" t="s">
        <v>129</v>
      </c>
      <c r="C11" s="151" t="s">
        <v>130</v>
      </c>
      <c r="D11" s="156">
        <v>3790</v>
      </c>
      <c r="E11" s="153"/>
      <c r="F11" s="154"/>
      <c r="G11" s="155">
        <f t="shared" si="0"/>
        <v>0</v>
      </c>
    </row>
    <row r="12" spans="1:7" s="124" customFormat="1" ht="79.900000000000006" customHeight="1" x14ac:dyDescent="0.25">
      <c r="A12" s="466"/>
      <c r="B12" s="159" t="s">
        <v>131</v>
      </c>
      <c r="C12" s="151" t="s">
        <v>130</v>
      </c>
      <c r="D12" s="156">
        <v>4950</v>
      </c>
      <c r="E12" s="153"/>
      <c r="F12" s="154"/>
      <c r="G12" s="155">
        <f t="shared" si="0"/>
        <v>0</v>
      </c>
    </row>
    <row r="13" spans="1:7" s="144" customFormat="1" ht="34.9" customHeight="1" x14ac:dyDescent="0.25">
      <c r="B13" s="145" t="s">
        <v>132</v>
      </c>
      <c r="C13" s="146"/>
      <c r="D13" s="147"/>
      <c r="F13" s="148"/>
      <c r="G13" s="148"/>
    </row>
    <row r="14" spans="1:7" s="132" customFormat="1" ht="34.9" customHeight="1" x14ac:dyDescent="0.25">
      <c r="A14" s="467"/>
      <c r="B14" s="160" t="s">
        <v>145</v>
      </c>
      <c r="C14" s="158" t="s">
        <v>133</v>
      </c>
      <c r="D14" s="152">
        <v>590</v>
      </c>
      <c r="E14" s="470"/>
      <c r="F14" s="161"/>
      <c r="G14" s="155">
        <f t="shared" si="0"/>
        <v>0</v>
      </c>
    </row>
    <row r="15" spans="1:7" s="125" customFormat="1" ht="34.9" customHeight="1" x14ac:dyDescent="0.25">
      <c r="A15" s="467"/>
      <c r="B15" s="162" t="s">
        <v>146</v>
      </c>
      <c r="C15" s="163" t="s">
        <v>85</v>
      </c>
      <c r="D15" s="152">
        <v>630</v>
      </c>
      <c r="E15" s="471"/>
      <c r="F15" s="164"/>
      <c r="G15" s="155">
        <f t="shared" si="0"/>
        <v>0</v>
      </c>
    </row>
    <row r="16" spans="1:7" s="126" customFormat="1" ht="34.9" customHeight="1" x14ac:dyDescent="0.25">
      <c r="A16" s="467"/>
      <c r="B16" s="165" t="s">
        <v>147</v>
      </c>
      <c r="C16" s="163" t="s">
        <v>134</v>
      </c>
      <c r="D16" s="152">
        <v>650</v>
      </c>
      <c r="E16" s="472"/>
      <c r="F16" s="161"/>
      <c r="G16" s="155">
        <f t="shared" si="0"/>
        <v>0</v>
      </c>
    </row>
    <row r="17" spans="1:8" ht="40.15" customHeight="1" x14ac:dyDescent="0.25">
      <c r="A17" s="467"/>
      <c r="B17" s="166" t="s">
        <v>140</v>
      </c>
      <c r="C17" s="468" t="s">
        <v>135</v>
      </c>
      <c r="D17" s="167">
        <v>149</v>
      </c>
      <c r="E17" s="470"/>
      <c r="F17" s="161"/>
      <c r="G17" s="155">
        <f t="shared" si="0"/>
        <v>0</v>
      </c>
    </row>
    <row r="18" spans="1:8" ht="40.15" customHeight="1" x14ac:dyDescent="0.25">
      <c r="A18" s="467"/>
      <c r="B18" s="168" t="s">
        <v>141</v>
      </c>
      <c r="C18" s="469"/>
      <c r="D18" s="167">
        <v>350</v>
      </c>
      <c r="E18" s="473"/>
      <c r="F18" s="161"/>
      <c r="G18" s="155">
        <f t="shared" si="0"/>
        <v>0</v>
      </c>
    </row>
    <row r="19" spans="1:8" s="124" customFormat="1" ht="120" customHeight="1" x14ac:dyDescent="0.25">
      <c r="A19" s="467"/>
      <c r="B19" s="169" t="s">
        <v>190</v>
      </c>
      <c r="C19" s="158" t="s">
        <v>136</v>
      </c>
      <c r="D19" s="156">
        <v>880</v>
      </c>
      <c r="E19" s="153"/>
      <c r="F19" s="154"/>
      <c r="G19" s="155">
        <f t="shared" si="0"/>
        <v>0</v>
      </c>
    </row>
    <row r="20" spans="1:8" s="124" customFormat="1" ht="79.150000000000006" customHeight="1" x14ac:dyDescent="0.25">
      <c r="A20" s="467"/>
      <c r="B20" s="169" t="s">
        <v>142</v>
      </c>
      <c r="C20" s="151" t="s">
        <v>137</v>
      </c>
      <c r="D20" s="156">
        <v>1290</v>
      </c>
      <c r="E20" s="153"/>
      <c r="F20" s="154"/>
      <c r="G20" s="155">
        <f t="shared" si="0"/>
        <v>0</v>
      </c>
    </row>
    <row r="21" spans="1:8" s="124" customFormat="1" ht="74.45" customHeight="1" thickBot="1" x14ac:dyDescent="0.3">
      <c r="A21" s="467"/>
      <c r="B21" s="169" t="s">
        <v>138</v>
      </c>
      <c r="C21" s="151" t="s">
        <v>139</v>
      </c>
      <c r="D21" s="156">
        <v>1250</v>
      </c>
      <c r="E21" s="153"/>
      <c r="F21" s="154"/>
      <c r="G21" s="155">
        <f t="shared" si="0"/>
        <v>0</v>
      </c>
    </row>
    <row r="22" spans="1:8" s="122" customFormat="1" ht="20.25" customHeight="1" thickBot="1" x14ac:dyDescent="0.3">
      <c r="A22" s="461" t="s">
        <v>85</v>
      </c>
      <c r="B22" s="462"/>
      <c r="C22" s="462"/>
      <c r="D22" s="462"/>
      <c r="E22" s="463"/>
      <c r="F22" s="170">
        <f>SUM(F2:F21)</f>
        <v>0</v>
      </c>
      <c r="G22" s="170">
        <f>SUM(G2:G21)</f>
        <v>0</v>
      </c>
      <c r="H22" s="171"/>
    </row>
  </sheetData>
  <mergeCells count="7">
    <mergeCell ref="A22:E22"/>
    <mergeCell ref="A2:A8"/>
    <mergeCell ref="A10:A12"/>
    <mergeCell ref="A14:A21"/>
    <mergeCell ref="C17:C18"/>
    <mergeCell ref="E14:E16"/>
    <mergeCell ref="E17:E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workbookViewId="0">
      <selection activeCell="G31" sqref="G31"/>
    </sheetView>
  </sheetViews>
  <sheetFormatPr defaultColWidth="8.75" defaultRowHeight="14.25" x14ac:dyDescent="0.2"/>
  <cols>
    <col min="1" max="6" width="8.75" style="84"/>
    <col min="7" max="7" width="28.875" style="84" customWidth="1"/>
    <col min="8" max="16384" width="8.75" style="84"/>
  </cols>
  <sheetData>
    <row r="1" spans="1:7" x14ac:dyDescent="0.2">
      <c r="A1" s="474" t="s">
        <v>191</v>
      </c>
      <c r="B1" s="474"/>
      <c r="C1" s="474"/>
      <c r="D1" s="474"/>
      <c r="E1" s="474"/>
      <c r="F1" s="474"/>
      <c r="G1" s="474"/>
    </row>
    <row r="2" spans="1:7" x14ac:dyDescent="0.2">
      <c r="A2" s="474"/>
      <c r="B2" s="474"/>
      <c r="C2" s="474"/>
      <c r="D2" s="474"/>
      <c r="E2" s="474"/>
      <c r="F2" s="474"/>
      <c r="G2" s="474"/>
    </row>
    <row r="3" spans="1:7" x14ac:dyDescent="0.2">
      <c r="A3" s="474"/>
      <c r="B3" s="474"/>
      <c r="C3" s="474"/>
      <c r="D3" s="474"/>
      <c r="E3" s="474"/>
      <c r="F3" s="474"/>
      <c r="G3" s="474"/>
    </row>
    <row r="4" spans="1:7" x14ac:dyDescent="0.2">
      <c r="A4" s="474"/>
      <c r="B4" s="474"/>
      <c r="C4" s="474"/>
      <c r="D4" s="474"/>
      <c r="E4" s="474"/>
      <c r="F4" s="474"/>
      <c r="G4" s="474"/>
    </row>
    <row r="5" spans="1:7" x14ac:dyDescent="0.2">
      <c r="A5" s="474"/>
      <c r="B5" s="474"/>
      <c r="C5" s="474"/>
      <c r="D5" s="474"/>
      <c r="E5" s="474"/>
      <c r="F5" s="474"/>
      <c r="G5" s="474"/>
    </row>
    <row r="6" spans="1:7" x14ac:dyDescent="0.2">
      <c r="A6" s="474"/>
      <c r="B6" s="474"/>
      <c r="C6" s="474"/>
      <c r="D6" s="474"/>
      <c r="E6" s="474"/>
      <c r="F6" s="474"/>
      <c r="G6" s="474"/>
    </row>
    <row r="7" spans="1:7" x14ac:dyDescent="0.2">
      <c r="A7" s="474"/>
      <c r="B7" s="474"/>
      <c r="C7" s="474"/>
      <c r="D7" s="474"/>
      <c r="E7" s="474"/>
      <c r="F7" s="474"/>
      <c r="G7" s="474"/>
    </row>
    <row r="8" spans="1:7" x14ac:dyDescent="0.2">
      <c r="A8" s="474"/>
      <c r="B8" s="474"/>
      <c r="C8" s="474"/>
      <c r="D8" s="474"/>
      <c r="E8" s="474"/>
      <c r="F8" s="474"/>
      <c r="G8" s="474"/>
    </row>
    <row r="9" spans="1:7" x14ac:dyDescent="0.2">
      <c r="A9" s="474"/>
      <c r="B9" s="474"/>
      <c r="C9" s="474"/>
      <c r="D9" s="474"/>
      <c r="E9" s="474"/>
      <c r="F9" s="474"/>
      <c r="G9" s="474"/>
    </row>
    <row r="10" spans="1:7" x14ac:dyDescent="0.2">
      <c r="A10" s="474"/>
      <c r="B10" s="474"/>
      <c r="C10" s="474"/>
      <c r="D10" s="474"/>
      <c r="E10" s="474"/>
      <c r="F10" s="474"/>
      <c r="G10" s="474"/>
    </row>
    <row r="11" spans="1:7" x14ac:dyDescent="0.2">
      <c r="A11" s="474"/>
      <c r="B11" s="474"/>
      <c r="C11" s="474"/>
      <c r="D11" s="474"/>
      <c r="E11" s="474"/>
      <c r="F11" s="474"/>
      <c r="G11" s="474"/>
    </row>
    <row r="12" spans="1:7" x14ac:dyDescent="0.2">
      <c r="A12" s="474"/>
      <c r="B12" s="474"/>
      <c r="C12" s="474"/>
      <c r="D12" s="474"/>
      <c r="E12" s="474"/>
      <c r="F12" s="474"/>
      <c r="G12" s="474"/>
    </row>
    <row r="13" spans="1:7" x14ac:dyDescent="0.2">
      <c r="A13" s="474"/>
      <c r="B13" s="474"/>
      <c r="C13" s="474"/>
      <c r="D13" s="474"/>
      <c r="E13" s="474"/>
      <c r="F13" s="474"/>
      <c r="G13" s="474"/>
    </row>
    <row r="14" spans="1:7" x14ac:dyDescent="0.2">
      <c r="A14" s="474"/>
      <c r="B14" s="474"/>
      <c r="C14" s="474"/>
      <c r="D14" s="474"/>
      <c r="E14" s="474"/>
      <c r="F14" s="474"/>
      <c r="G14" s="474"/>
    </row>
    <row r="15" spans="1:7" x14ac:dyDescent="0.2">
      <c r="A15" s="474"/>
      <c r="B15" s="474"/>
      <c r="C15" s="474"/>
      <c r="D15" s="474"/>
      <c r="E15" s="474"/>
      <c r="F15" s="474"/>
      <c r="G15" s="474"/>
    </row>
    <row r="16" spans="1:7" x14ac:dyDescent="0.2">
      <c r="A16" s="474"/>
      <c r="B16" s="474"/>
      <c r="C16" s="474"/>
      <c r="D16" s="474"/>
      <c r="E16" s="474"/>
      <c r="F16" s="474"/>
      <c r="G16" s="474"/>
    </row>
  </sheetData>
  <mergeCells count="1">
    <mergeCell ref="A1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 эспрессо</vt:lpstr>
      <vt:lpstr>под фильтр</vt:lpstr>
      <vt:lpstr>ДРИП-КОФЕ</vt:lpstr>
      <vt:lpstr>Кофейные аксессуары</vt:lpstr>
      <vt:lpstr>условия доставки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Поединцева</dc:creator>
  <cp:lastModifiedBy>info</cp:lastModifiedBy>
  <cp:lastPrinted>2021-04-01T09:36:00Z</cp:lastPrinted>
  <dcterms:created xsi:type="dcterms:W3CDTF">2020-06-01T13:22:10Z</dcterms:created>
  <dcterms:modified xsi:type="dcterms:W3CDTF">2021-04-05T11:11:41Z</dcterms:modified>
</cp:coreProperties>
</file>